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235" windowHeight="9210" activeTab="4"/>
  </bookViews>
  <sheets>
    <sheet name="IS" sheetId="1" r:id="rId1"/>
    <sheet name="BS" sheetId="2" r:id="rId2"/>
    <sheet name="StmtEquity" sheetId="3" r:id="rId3"/>
    <sheet name="Cashflow" sheetId="4" r:id="rId4"/>
    <sheet name="Notes" sheetId="5" r:id="rId5"/>
  </sheets>
  <externalReferences>
    <externalReference r:id="rId8"/>
  </externalReferences>
  <definedNames>
    <definedName name="_xlnm.Print_Area" localSheetId="1">'BS'!$A$1:$H$65</definedName>
    <definedName name="_xlnm.Print_Area" localSheetId="3">'Cashflow'!$A$1:$F$59</definedName>
    <definedName name="_xlnm.Print_Area" localSheetId="4">'Notes'!$A$1:$K$203</definedName>
    <definedName name="_xlnm.Print_Titles" localSheetId="4">'Notes'!$1:$7</definedName>
  </definedNames>
  <calcPr fullCalcOnLoad="1"/>
</workbook>
</file>

<file path=xl/sharedStrings.xml><?xml version="1.0" encoding="utf-8"?>
<sst xmlns="http://schemas.openxmlformats.org/spreadsheetml/2006/main" count="345" uniqueCount="251">
  <si>
    <t>There have been no material events between the end of the quarter to the date of this announcement save as disclosed below:</t>
  </si>
  <si>
    <r>
      <t xml:space="preserve">     REXIT  BERHAD </t>
    </r>
    <r>
      <rPr>
        <sz val="10"/>
        <rFont val="Book Antiqua"/>
        <family val="1"/>
      </rPr>
      <t>(668114-K)</t>
    </r>
  </si>
  <si>
    <t>Rexit Software’s appointment by LIAM will represent the Company’s first delivery of IT solutions and services to the local life insurance market, and will provide the platform for Rexit to explore further business opportunities within this market segment.</t>
  </si>
  <si>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</si>
  <si>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</si>
  <si>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</si>
  <si>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</si>
  <si>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</si>
  <si>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</si>
  <si>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</si>
  <si>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</si>
  <si>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</si>
  <si>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</si>
  <si>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</si>
  <si>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</si>
  <si>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</si>
  <si>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Direct costs</t>
  </si>
  <si>
    <t>Gross profit</t>
  </si>
  <si>
    <t>Administrative expenses</t>
  </si>
  <si>
    <t>Profit from operations</t>
  </si>
  <si>
    <t>Profit before taxation</t>
  </si>
  <si>
    <t>Taxation</t>
  </si>
  <si>
    <t>Note</t>
  </si>
  <si>
    <t>B5</t>
  </si>
  <si>
    <t>B12</t>
  </si>
  <si>
    <t>Note:</t>
  </si>
  <si>
    <t>NON-CURRENT ASSETS</t>
  </si>
  <si>
    <t>Property, plant and equipment</t>
  </si>
  <si>
    <t>Investment in associated company</t>
  </si>
  <si>
    <t>CURRENT ASSETS</t>
  </si>
  <si>
    <t>Trade receivables</t>
  </si>
  <si>
    <t>Tax recoverable</t>
  </si>
  <si>
    <t>Fixed deposits with licensed banks</t>
  </si>
  <si>
    <t>Cash and bank balances</t>
  </si>
  <si>
    <t>CURRENT LIABILITIES</t>
  </si>
  <si>
    <t>Trade payables</t>
  </si>
  <si>
    <t>Other payables and accruals</t>
  </si>
  <si>
    <t>Provision for taxation</t>
  </si>
  <si>
    <t>Share capital</t>
  </si>
  <si>
    <t>Retained profits</t>
  </si>
  <si>
    <t>Shareholders' funds</t>
  </si>
  <si>
    <t>NON-CURRENT LIABILITIES</t>
  </si>
  <si>
    <t>Deferred tax liabilities</t>
  </si>
  <si>
    <t>Total</t>
  </si>
  <si>
    <t>Retained</t>
  </si>
  <si>
    <t>profits</t>
  </si>
  <si>
    <t>Distributable</t>
  </si>
  <si>
    <t>Reserve on</t>
  </si>
  <si>
    <t>Consolidation</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</si>
  <si>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</si>
  <si>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</si>
  <si>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</si>
  <si>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</si>
  <si>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</si>
  <si>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</si>
  <si>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</si>
  <si>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</si>
  <si>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Depreciation</t>
  </si>
  <si>
    <t>Operating profit before working capital changes</t>
  </si>
  <si>
    <t>Tax paid</t>
  </si>
  <si>
    <t>CASHFLOWS FROM INVESTING ACTIVITIES</t>
  </si>
  <si>
    <t>CASHFLOWS FROM OPERATING ACTIVITIES</t>
  </si>
  <si>
    <t>Interest income</t>
  </si>
  <si>
    <t>Interest received</t>
  </si>
  <si>
    <t>A15</t>
  </si>
  <si>
    <t xml:space="preserve">CASH AND CASH EQUIVALENTS AT BEGINNING </t>
  </si>
  <si>
    <t>OF THE QUARTER</t>
  </si>
  <si>
    <t xml:space="preserve">CASH AND CASH EQUIVALENTS AT END </t>
  </si>
  <si>
    <t>QUARTERLY REPORT ON CONSOLIDATED RESULTS</t>
  </si>
  <si>
    <t>A</t>
  </si>
  <si>
    <t xml:space="preserve"> NOTES TO THE INTERIM FINANCIAL REPORT</t>
  </si>
  <si>
    <t>A1</t>
  </si>
  <si>
    <t>Basis of preparation</t>
  </si>
  <si>
    <t>A2</t>
  </si>
  <si>
    <t>Audit report of preceding annual financial statements</t>
  </si>
  <si>
    <t>A3</t>
  </si>
  <si>
    <t>Seasonal or cyclical factors</t>
  </si>
  <si>
    <t>A4</t>
  </si>
  <si>
    <t>Unusual items affecting assets, liabilities, equity, net income or cash flows</t>
  </si>
  <si>
    <t>There were no unusual items affecting assets, liabilities, equity, net income or cash flows of the Group.</t>
  </si>
  <si>
    <t>A5</t>
  </si>
  <si>
    <t>Material changes in estimates</t>
  </si>
  <si>
    <t>A6</t>
  </si>
  <si>
    <t>Debt and equity securities</t>
  </si>
  <si>
    <t>A7</t>
  </si>
  <si>
    <t>Dividend paid</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</si>
  <si>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</si>
  <si>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</si>
  <si>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</si>
  <si>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</si>
  <si>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</si>
  <si>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</si>
  <si>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</si>
  <si>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</si>
  <si>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</si>
  <si>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</si>
  <si>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</si>
  <si>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</si>
  <si>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</si>
  <si>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</si>
  <si>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</si>
  <si>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Cash and cash equivalents</t>
  </si>
  <si>
    <t>B</t>
  </si>
  <si>
    <t>ADDITIONAL INFORMATION REQUIRED BY THE BURSA MALAYSIA SECURITIES BERHAD'S LISTING REQUIREMENTS</t>
  </si>
  <si>
    <t>B1</t>
  </si>
  <si>
    <t>Review of performance</t>
  </si>
  <si>
    <t>B2</t>
  </si>
  <si>
    <t>Variation of results against preceding quarter</t>
  </si>
  <si>
    <t>B3</t>
  </si>
  <si>
    <t>Prospects</t>
  </si>
  <si>
    <t>B4</t>
  </si>
  <si>
    <t>Variation of actual profit from forecast profit</t>
  </si>
  <si>
    <t>Not applicable as no profit forecast was published.</t>
  </si>
  <si>
    <t>B6</t>
  </si>
  <si>
    <t>Unquoted investments and properties</t>
  </si>
  <si>
    <t>B7</t>
  </si>
  <si>
    <t>Quoted securities</t>
  </si>
  <si>
    <t>ADDITIONAL INFORMATION REQUIRED BY THE BURSA MALAYSIA SECURITIES BERHAD'S LISTING REQUIREMENTS (Cont'd)</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</si>
  <si>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</si>
  <si>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</si>
  <si>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</si>
  <si>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</si>
  <si>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</si>
  <si>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</si>
  <si>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</si>
  <si>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</si>
  <si>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</si>
  <si>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</si>
  <si>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</si>
  <si>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Weighted average number of shares in issue ('000)</t>
  </si>
  <si>
    <t>B13</t>
  </si>
  <si>
    <t>Status of corporate proposals</t>
  </si>
  <si>
    <t>B14</t>
  </si>
  <si>
    <t>Authorisation for issue</t>
  </si>
  <si>
    <t>Rexit Berhad</t>
  </si>
  <si>
    <t>Development costs</t>
  </si>
  <si>
    <t>Deferred income</t>
  </si>
  <si>
    <t>Exchange fluctuation reserve</t>
  </si>
  <si>
    <t>At 1 July 2006 (Audited)</t>
  </si>
  <si>
    <t>Premium</t>
  </si>
  <si>
    <t>Foreign Exchange</t>
  </si>
  <si>
    <t>Reserve</t>
  </si>
  <si>
    <t>Deposits with other corporations</t>
  </si>
  <si>
    <t>Net Assets per share (RM)</t>
  </si>
  <si>
    <t>(Audited)</t>
  </si>
  <si>
    <t xml:space="preserve">Preceding </t>
  </si>
  <si>
    <t>Financial</t>
  </si>
  <si>
    <t>Year Ended</t>
  </si>
  <si>
    <t>Cumulative</t>
  </si>
  <si>
    <t>Current tax expense</t>
  </si>
  <si>
    <t>The accompanying notes are an integral part of this statement.</t>
  </si>
  <si>
    <t>Net cash used in financing activities</t>
  </si>
  <si>
    <t>CASHFLOWS FROM FINANCING ACTIVITIES</t>
  </si>
  <si>
    <t>31 Dec 2006</t>
  </si>
  <si>
    <t>Minority Interests</t>
  </si>
  <si>
    <t>Preceding Year</t>
  </si>
  <si>
    <t>NET INCREASE IN CASH AND CASH EQUIVALENTS</t>
  </si>
  <si>
    <t>Purchase of property, plant and equipment</t>
  </si>
  <si>
    <t>The Group's operations are currently conducted predominantly in Malaysia.</t>
  </si>
  <si>
    <t>For The Second Quarter Ended 31 December 2007</t>
  </si>
  <si>
    <t>31 Dec 2007</t>
  </si>
  <si>
    <t>This is prepared based on the consolidated results of the Group for the financial period ended 31 December 2007 and is to be read in conjunction with the Annual Report 2007.</t>
  </si>
  <si>
    <t>30 June 2007</t>
  </si>
  <si>
    <t>30 Sept 2007</t>
  </si>
  <si>
    <t>ASSETS</t>
  </si>
  <si>
    <t>(Unaudited)</t>
  </si>
  <si>
    <t xml:space="preserve">Development costs </t>
  </si>
  <si>
    <t>Other investment</t>
  </si>
  <si>
    <t>Other receivables, deposits &amp; prepayments</t>
  </si>
  <si>
    <t>TOTAL ASSETS</t>
  </si>
  <si>
    <t>EQUITY AND LIABILITIES</t>
  </si>
  <si>
    <t>Equity attributable to equity holders of the Company</t>
  </si>
  <si>
    <t>Minority interests</t>
  </si>
  <si>
    <t>Total Equity</t>
  </si>
  <si>
    <t>TOTAL EQUITY AND LIABILITIES</t>
  </si>
  <si>
    <t>The preceding year's annual audited financial statements were not subject to any qualification.</t>
  </si>
  <si>
    <t>The Group's operations are not materially affected by seasonal or cyclical changes during the current quarter under review.</t>
  </si>
  <si>
    <t>There were no changes in estimates of amounts reported in prior financial years, which have a material effect in the current quarter under review.</t>
  </si>
  <si>
    <t>There were no issuance, cancellations, repurchases, resale and repayment of debt and equity securities, share buy backs, share cancellation, shares held as treasury share and resale of treasury shares for the current quarter under review.</t>
  </si>
  <si>
    <t xml:space="preserve">Segmental information is not presented as the Group is primarily engaged in only one business segment which is to provide information technology ("IT") solutions and related services. </t>
  </si>
  <si>
    <t>There was no valuation of the property, plant and equipment in the current quarter under review.</t>
  </si>
  <si>
    <t>There were no material changes in the composition of the Group for the current quarter under review.</t>
  </si>
  <si>
    <t xml:space="preserve">Current </t>
  </si>
  <si>
    <t>Profit before tax</t>
  </si>
  <si>
    <t>Barring any unforeseen circumstances, the Directors believe that the Group's prospects for the financial year ending 30 June 2008 will remain favourable.</t>
  </si>
  <si>
    <t>There were no changes in the unquoted investments and properties of the Group for the current quarter and financial year-to-date.</t>
  </si>
  <si>
    <t>Current Year</t>
  </si>
  <si>
    <t xml:space="preserve">Corresponding </t>
  </si>
  <si>
    <t>Profit after taxation and minority interests (RM'000)</t>
  </si>
  <si>
    <t>Diluted earnings per share is not disclosed herein as the options under the ESOS have not been granted as at the date of this announcement.</t>
  </si>
  <si>
    <t>There were no corporate proposals announced but not yet completed  as at the date of this announcement save as disclosed below:-</t>
  </si>
  <si>
    <t>Bumiputera Equity Condition</t>
  </si>
  <si>
    <t>As at 31 December 2007, the Group has no material capital commitments in respect of property, plant and equipment.</t>
  </si>
  <si>
    <t>Share of profit in associated company</t>
  </si>
  <si>
    <t>Profit for the financial period</t>
  </si>
  <si>
    <t>Profit attributable to :</t>
  </si>
  <si>
    <t>Equity holders of the Company</t>
  </si>
  <si>
    <r>
      <t xml:space="preserve">       REXIT  BERHAD </t>
    </r>
    <r>
      <rPr>
        <sz val="11"/>
        <rFont val="Times New Roman"/>
        <family val="1"/>
      </rPr>
      <t>(668114-K)</t>
    </r>
  </si>
  <si>
    <r>
      <t xml:space="preserve">REXIT  BERHAD </t>
    </r>
    <r>
      <rPr>
        <sz val="11"/>
        <rFont val="Book Antiqua"/>
        <family val="1"/>
      </rPr>
      <t>(668114-K)</t>
    </r>
  </si>
  <si>
    <t>As at 31 December 2007</t>
  </si>
  <si>
    <t>&lt;----------------------------------------Non-distributable------------------------------&gt;</t>
  </si>
  <si>
    <t>Shareholders'</t>
  </si>
  <si>
    <t>Minority</t>
  </si>
  <si>
    <t>Fund</t>
  </si>
  <si>
    <t>Interest</t>
  </si>
  <si>
    <t>Amount capitalised for Bonus Issue**</t>
  </si>
  <si>
    <t>Effect on adoption of FRS 3</t>
  </si>
  <si>
    <t>At 1 July 2007 (Audited)</t>
  </si>
  <si>
    <r>
      <t xml:space="preserve">        REXIT  BERHAD </t>
    </r>
    <r>
      <rPr>
        <sz val="11"/>
        <rFont val="Times New Roman"/>
        <family val="1"/>
      </rPr>
      <t>(668114-K)</t>
    </r>
  </si>
  <si>
    <t>At 31 December 2006</t>
  </si>
  <si>
    <t>At 31 December 2007</t>
  </si>
  <si>
    <t>Dividends paid</t>
  </si>
  <si>
    <t>Net Assets per share for the current quarter is arrived at based on the Group's Net Assets of RM30,821,000 over the number of ordinary shares of 189,333,333 shares of RM0.10 each.</t>
  </si>
  <si>
    <t>Amortisation of development costs</t>
  </si>
  <si>
    <t>(Increase)/Decrease in trade and other receivables</t>
  </si>
  <si>
    <t>Increase/(Decrease) in trade and other payables</t>
  </si>
  <si>
    <t>Increase/(Decrease) in deferred income</t>
  </si>
  <si>
    <t>Cash generated from operations</t>
  </si>
  <si>
    <t>Net cash generated from operating activities</t>
  </si>
  <si>
    <t>Net cash used in investing activities</t>
  </si>
  <si>
    <t xml:space="preserve">Effects of exchange rate changes </t>
  </si>
  <si>
    <t xml:space="preserve">OF THE QUARTER </t>
  </si>
  <si>
    <t>This is prepared based on the consolidated results of the Group for the financial period ended 31 December  2007 and is to be read in conjunction with the Annual Report 2007.</t>
  </si>
  <si>
    <t>Other income</t>
  </si>
  <si>
    <t>There were no acquisitions or disposals of quoted securities during the current quarter under review and for the financial period ended 31 December 2007.</t>
  </si>
  <si>
    <t>The Group has no borrowings or debts securities as at 31 December 2007.</t>
  </si>
  <si>
    <t>No dividends has been declared in respect of the current quarter under review.</t>
  </si>
  <si>
    <t>The interim financial statements were authorised for issue by the Board of Directors in accordance with a resolution of the directors dated 21 February 2008.</t>
  </si>
  <si>
    <t>21 February 2008</t>
  </si>
  <si>
    <t>The Directors are of the opinion that the Group has no contingent liabilities which, upon crystallisation would have a material impact on the financial position and business of the Group as at 21 February 2008 (the latest practicable date which is not earlier than 7 days from the date of issue of this financial results).</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</si>
  <si>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</si>
  <si>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 xml:space="preserve">** On 11 July 2006, 47,333,333 new Rexit shares were allotted to shareholders as fully paid-up  pursuant to a bonus issue undertaken on the basis of one (1) new Rexit share for every three (3) existing Rexit shares.  The said Rexit shares were granted listing and quotation on the MESDAQ Market of Bursa Malaysia Securities Berhad on 18 July 2006. </t>
  </si>
  <si>
    <t>Proceeds from shares issued in subsidiary companies to minority shareholders</t>
  </si>
  <si>
    <t>The accounting policies and methods of computation adopted by Rexit, its subsidiary companies and its associated company ("Rexit Group" or "Group") in the preparation of this interim financial report are consistent with those adopted in the audited financial statements for the financial year ended 30 June 2007.</t>
  </si>
  <si>
    <t>The effective tax rate of the Group remained low due to the 100% tax exemption granted to 2 subsidiary companies of Rexit, Rexit Software Sdn Bhd and Rexit International Sdn Bhd, due to their pioneer status for a period of 5 years by virtue of them being companies with Multimedia Super Corridor (MSC) status.</t>
  </si>
  <si>
    <t>Foreign exchange differences, representing net loss not recognised in income statement</t>
  </si>
  <si>
    <t>Issue of shares to minority shareholders by subsidiary companies</t>
  </si>
  <si>
    <t>The interim financial statements are unaudited and have been prepared in accordance with Financial Reporting Standard ("FRS") No. 134: Interim Financial Reporting, and Appendix 9B of the Listing Requirements of Bursa Malaysia Securities Berhad for the MESDAQ Market.</t>
  </si>
  <si>
    <t>On 24 January 2008, Rexit announced that the Life Insurance Association of Malaysia ("LIAM") has appointed Rexit’s wholly-owned subsidiary, Rexit Software Sdn Bhd (“Rexit Software”) to provide e-Critical Illness System to enable LIAM members, comprising of 16 licensed life insurance companies, to provide critical illness insurance scheme for contributors to the Employees Provident Fund (“EPF”) and their dependents via Rexit’s e-Cover portal. In connection with this appointment, Rexit Software has to-date entered into the e-Critical Illness Subscription Agreements with 14 licensed life insurance companies.</t>
  </si>
  <si>
    <t>On 21 January 2008, Rexit announced that Rexit International Sdn Bhd ("Rexit International") and Sompo Japan Insurance Inc of Japan ("Sompo Japan") had entered into an agreement to enable Sompo Japan’s insurance business to be processed electronically via the Internet through Rexit’s e-Cover portal (“Agreement”).</t>
  </si>
  <si>
    <t>For the current quarter ended 31 December 2007, Rexit Group recorded a revenue of RM7.040 million mainly due to the increase in proprietary software sales and value-added hardware and system software sales. For the financial year-to-date, the Group recorded a profit before tax and profit after tax and minority interests of RM5.531 million and RM5.036 million respectively on the back of RM12.40 million in revenue which is due to the aforementioned and increase in proprietary software sales and higher contributions from subscription and transactions fees from the growing number of users and transactions.</t>
  </si>
  <si>
    <t>The lower profit before tax recorded of RM2.358 million is mainly due to the increase in software development costs arising from the increase in the number of staff hired as well as depreciation charges.</t>
  </si>
  <si>
    <t>At the Annual General Meeting held on 14 December 2007, the Group had obtained shareholders' mandate in respect of recurrent related party transactions ("RRPT"), the details of which are set out in the Circular to Shareholders dated 21 November 2007. During the current quarter the Group did not enter into any of the aforementioned RRPTs.</t>
  </si>
  <si>
    <t>The Board of Directors had declared a tax-exempt interim dividend of 20% per ordinary share of RM0.10 for the financial year ending 30 June 2008, amounting to RM3,786,666 (Ringgit Malaysia: Three million seven hundred eighty six thousand six hundred and sixty six only). The dividend was paid on 28 December 2007 to shareholders who were registered at the close of business on 12 December 2007. There was no dividend declared for the preceding year corresponding period.</t>
  </si>
  <si>
    <t>Subsequent thereto, on 24 January 2008, Rexit had announced that pursuant to the aforementioned appointment, Rexit International had received a letter of confirmation from Sompo Japan’s 80%-owned subsidiary, William S.T. Lee Insurance Company Limited of Hong Kong to commence study to finalise the implementation of comprehensive e-Cover services based on the agreed terms and conditions.</t>
  </si>
  <si>
    <t>The Company had complied with the level of public shareholding spread as prescribed under Rule 8.15(1) of the Revamped Listing Requirements of Bursa Malaysia Securities Berhad for the MESDAQ Market on 24 December 2007 as previously announced.</t>
  </si>
  <si>
    <t>Rexit has achieved the profit track record requirement for listing on the Second Board based on the profit track record for the five (5) years ended 30 June 2002 to 30 June 2006 with an aggregate Profit After Tax ("PAT") of RM14.38 million and a consolidated PAT of RM6.61 million for the financial year ended 30 June 2006. As such Rexit is required to comply with the Bumiputera Equity Condition by 30 June 2007.</t>
  </si>
  <si>
    <t>On 18 June 2007, Rexit announced that it had submitted an application to the SC to seek for an extension of time to meet the Bumiputera Equity Condition.  The SC has vide its letter dated 18 July 2007 approved the extension of time until 30 June 2008 for Rexit to meet the Bumiputera Equity Condition.</t>
  </si>
  <si>
    <t>Pursuant to the approval of Rexit's listing on the MESDAQ Market, the Securities Commission ("SC") had imposed a condition which requires Rexit to meet a Bumiputera equity requirement of 30% within one (1) year after Rexit achieves a profit track record requirement for listing on the Second Board or five (5) years after being listed on the MESDAQ market, whichever is earlier ("Bumiputera Equity Condition").</t>
  </si>
  <si>
    <t>(1)</t>
  </si>
  <si>
    <t>(2)</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</si>
</sst>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_-;\-* #,##0.0_-;_-* &quot;-&quot;?_-;_-@_-"/>
    <numFmt numFmtId="179" formatCode="_-* #,##0.000_-;\-* #,##0.000_-;_-* &quot;-&quot;???_-;_-@_-"/>
    <numFmt numFmtId="180" formatCode="[$-809]dd\ mmmm\ yyyy"/>
    <numFmt numFmtId="181" formatCode="[$-F800]dddd\,\ mmmm\ dd\,\ yyyy"/>
    <numFmt numFmtId="182" formatCode="&quot;£&quot;#,##0.00"/>
    <numFmt numFmtId="183" formatCode="_(* #,##0.000_);_(* \(#,##0.000\);_(* &quot;-&quot;??_);_(@_)"/>
    <numFmt numFmtId="184" formatCode="_(* #,##0.0000_);_(* \(#,##0.0000\);_(* &quot;-&quot;??_);_(@_)"/>
    <numFmt numFmtId="185" formatCode="00000"/>
    <numFmt numFmtId="186" formatCode="d\-mmm\-yyyy"/>
    <numFmt numFmtId="187" formatCode="_(* #,##0.0_);_(* \(#,##0.0\);_(* &quot;-&quot;?_);_(@_)"/>
    <numFmt numFmtId="188" formatCode="[$-409]dddd\,\ mmmm\ dd\,\ yyyy"/>
    <numFmt numFmtId="189" formatCode="[$-409]mmmm\ d\,\ yyyy;@"/>
    <numFmt numFmtId="190" formatCode="0.00000000"/>
    <numFmt numFmtId="191" formatCode="0.0000000"/>
    <numFmt numFmtId="192" formatCode="0.000000"/>
    <numFmt numFmtId="193" formatCode="0.00000"/>
    <numFmt numFmtId="194" formatCode="0.0000"/>
    <numFmt numFmtId="195" formatCode="0.000"/>
    <numFmt numFmtId="196" formatCode="_(* #,##0.000_);_(* \(#,##0.000\);_(* &quot;-&quot;???_);_(@_)"/>
    <numFmt numFmtId="197" formatCode="mmm\-yyyy"/>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Book Antiqua"/>
      <family val="1"/>
    </font>
    <font>
      <b/>
      <sz val="11"/>
      <name val="Book Antiqua"/>
      <family val="1"/>
    </font>
    <font>
      <b/>
      <sz val="11"/>
      <name val="Times New Roman"/>
      <family val="1"/>
    </font>
    <font>
      <b/>
      <sz val="10"/>
      <name val="Book Antiqua"/>
      <family val="1"/>
    </font>
    <font>
      <sz val="10"/>
      <name val="Book Antiqua"/>
      <family val="1"/>
    </font>
    <font>
      <u val="single"/>
      <sz val="10"/>
      <name val="Book Antiqua"/>
      <family val="1"/>
    </font>
    <font>
      <sz val="11"/>
      <name val="Times New Roman"/>
      <family val="1"/>
    </font>
    <font>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13">
    <xf numFmtId="0" fontId="0" fillId="0" borderId="0" xfId="0" applyAlignment="1">
      <alignment/>
    </xf>
    <xf numFmtId="0" fontId="18" fillId="0" borderId="0" xfId="0" applyFont="1" applyFill="1" applyAlignment="1">
      <alignment vertical="top"/>
    </xf>
    <xf numFmtId="0" fontId="18" fillId="0" borderId="0" xfId="0" applyFont="1" applyFill="1" applyAlignment="1">
      <alignment horizontal="center" vertical="top"/>
    </xf>
    <xf numFmtId="0" fontId="19" fillId="0" borderId="0" xfId="0" applyFont="1" applyFill="1" applyAlignment="1">
      <alignment vertical="top"/>
    </xf>
    <xf numFmtId="0" fontId="20" fillId="0" borderId="0" xfId="0" applyFont="1" applyFill="1" applyAlignment="1">
      <alignment vertical="top"/>
    </xf>
    <xf numFmtId="0" fontId="19" fillId="0" borderId="0" xfId="0" applyFont="1" applyFill="1" applyAlignment="1">
      <alignment horizontal="center" vertical="top"/>
    </xf>
    <xf numFmtId="0" fontId="18" fillId="0" borderId="0" xfId="0" applyFont="1" applyFill="1" applyAlignment="1">
      <alignment horizontal="right" vertical="top"/>
    </xf>
    <xf numFmtId="43" fontId="19" fillId="0" borderId="0" xfId="42" applyFont="1" applyFill="1" applyAlignment="1">
      <alignment horizontal="right" vertical="top"/>
    </xf>
    <xf numFmtId="43" fontId="18" fillId="0" borderId="0" xfId="42" applyFont="1" applyFill="1" applyAlignment="1">
      <alignment horizontal="right" vertical="top"/>
    </xf>
    <xf numFmtId="43" fontId="19" fillId="0" borderId="0" xfId="42" applyFont="1" applyFill="1" applyAlignment="1" quotePrefix="1">
      <alignment horizontal="right" vertical="top"/>
    </xf>
    <xf numFmtId="43" fontId="19" fillId="0" borderId="0" xfId="42" applyFont="1" applyFill="1" applyAlignment="1">
      <alignment vertical="top"/>
    </xf>
    <xf numFmtId="173" fontId="18" fillId="0" borderId="0" xfId="42" applyNumberFormat="1" applyFont="1" applyFill="1" applyBorder="1" applyAlignment="1">
      <alignment vertical="top"/>
    </xf>
    <xf numFmtId="173" fontId="18" fillId="0" borderId="0" xfId="42" applyNumberFormat="1" applyFont="1" applyFill="1" applyBorder="1" applyAlignment="1">
      <alignment horizontal="right" vertical="top"/>
    </xf>
    <xf numFmtId="173" fontId="18" fillId="0" borderId="0" xfId="0" applyNumberFormat="1" applyFont="1" applyFill="1" applyAlignment="1">
      <alignment vertical="top"/>
    </xf>
    <xf numFmtId="173" fontId="18" fillId="0" borderId="10" xfId="42" applyNumberFormat="1" applyFont="1" applyFill="1" applyBorder="1" applyAlignment="1">
      <alignment vertical="top"/>
    </xf>
    <xf numFmtId="173" fontId="18" fillId="0" borderId="0" xfId="42" applyNumberFormat="1" applyFont="1" applyFill="1" applyBorder="1" applyAlignment="1" quotePrefix="1">
      <alignment horizontal="right" vertical="top"/>
    </xf>
    <xf numFmtId="173" fontId="19" fillId="0" borderId="0" xfId="42" applyNumberFormat="1" applyFont="1" applyFill="1" applyBorder="1" applyAlignment="1" quotePrefix="1">
      <alignment horizontal="right" vertical="top"/>
    </xf>
    <xf numFmtId="173" fontId="18" fillId="0" borderId="10" xfId="42" applyNumberFormat="1" applyFont="1" applyFill="1" applyBorder="1" applyAlignment="1">
      <alignment horizontal="right" vertical="top"/>
    </xf>
    <xf numFmtId="173" fontId="18" fillId="0" borderId="11" xfId="42" applyNumberFormat="1" applyFont="1" applyFill="1" applyBorder="1" applyAlignment="1">
      <alignment vertical="top"/>
    </xf>
    <xf numFmtId="173" fontId="18" fillId="0" borderId="12" xfId="42" applyNumberFormat="1" applyFont="1" applyFill="1" applyBorder="1" applyAlignment="1">
      <alignment horizontal="right" vertical="top"/>
    </xf>
    <xf numFmtId="173" fontId="18" fillId="0" borderId="13" xfId="42" applyNumberFormat="1" applyFont="1" applyFill="1" applyBorder="1" applyAlignment="1">
      <alignment vertical="top"/>
    </xf>
    <xf numFmtId="173" fontId="18" fillId="0" borderId="12" xfId="42" applyNumberFormat="1" applyFont="1" applyFill="1" applyBorder="1" applyAlignment="1">
      <alignment vertical="top"/>
    </xf>
    <xf numFmtId="173" fontId="18" fillId="0" borderId="0" xfId="42" applyNumberFormat="1" applyFont="1" applyFill="1" applyAlignment="1">
      <alignment vertical="top"/>
    </xf>
    <xf numFmtId="43" fontId="18" fillId="0" borderId="11" xfId="42" applyFont="1" applyFill="1" applyBorder="1" applyAlignment="1">
      <alignment vertical="top"/>
    </xf>
    <xf numFmtId="43" fontId="18" fillId="0" borderId="11" xfId="42" applyFont="1" applyFill="1" applyBorder="1" applyAlignment="1">
      <alignment horizontal="right" vertical="top"/>
    </xf>
    <xf numFmtId="171" fontId="18" fillId="0" borderId="0" xfId="0" applyNumberFormat="1" applyFont="1" applyFill="1" applyAlignment="1">
      <alignment vertical="top"/>
    </xf>
    <xf numFmtId="43" fontId="18" fillId="0" borderId="0" xfId="42" applyNumberFormat="1" applyFont="1" applyFill="1" applyAlignment="1">
      <alignment vertical="top"/>
    </xf>
    <xf numFmtId="0" fontId="18" fillId="0" borderId="0" xfId="0" applyFont="1" applyFill="1" applyAlignment="1">
      <alignment horizontal="justify" vertical="top" wrapText="1"/>
    </xf>
    <xf numFmtId="0" fontId="18" fillId="0" borderId="0" xfId="0" applyFont="1" applyFill="1" applyAlignment="1">
      <alignment vertical="top" wrapText="1"/>
    </xf>
    <xf numFmtId="0" fontId="18" fillId="0" borderId="0" xfId="0" applyFont="1" applyFill="1" applyAlignment="1">
      <alignment horizontal="center" vertical="top" wrapText="1"/>
    </xf>
    <xf numFmtId="0" fontId="18" fillId="0" borderId="0" xfId="0" applyFont="1" applyFill="1" applyAlignment="1">
      <alignment horizontal="justify" vertical="top"/>
    </xf>
    <xf numFmtId="0" fontId="21" fillId="0" borderId="0" xfId="0" applyFont="1" applyFill="1" applyAlignment="1">
      <alignment vertical="top"/>
    </xf>
    <xf numFmtId="0" fontId="22" fillId="0" borderId="0" xfId="0" applyFont="1" applyFill="1" applyAlignment="1">
      <alignment vertical="top"/>
    </xf>
    <xf numFmtId="0" fontId="21" fillId="0" borderId="0" xfId="0" applyFont="1" applyFill="1" applyBorder="1" applyAlignment="1">
      <alignment vertical="top"/>
    </xf>
    <xf numFmtId="0" fontId="22" fillId="0" borderId="0" xfId="0" applyFont="1" applyFill="1" applyBorder="1" applyAlignment="1">
      <alignment vertical="top"/>
    </xf>
    <xf numFmtId="43" fontId="21" fillId="0" borderId="0" xfId="42" applyFont="1" applyFill="1" applyBorder="1" applyAlignment="1">
      <alignment horizontal="right" vertical="top"/>
    </xf>
    <xf numFmtId="0" fontId="22" fillId="0" borderId="0" xfId="0" applyFont="1" applyFill="1" applyBorder="1" applyAlignment="1">
      <alignment horizontal="justify" vertical="top" wrapText="1"/>
    </xf>
    <xf numFmtId="0" fontId="22" fillId="0" borderId="0" xfId="0" applyFont="1" applyFill="1" applyAlignment="1">
      <alignment vertical="top" wrapText="1"/>
    </xf>
    <xf numFmtId="43" fontId="21" fillId="0" borderId="0" xfId="42" applyFont="1" applyFill="1" applyBorder="1" applyAlignment="1" quotePrefix="1">
      <alignment horizontal="right" vertical="top"/>
    </xf>
    <xf numFmtId="0" fontId="22" fillId="0" borderId="0" xfId="0" applyFont="1" applyFill="1" applyBorder="1" applyAlignment="1">
      <alignment horizontal="justify" vertical="top"/>
    </xf>
    <xf numFmtId="173" fontId="22" fillId="0" borderId="0" xfId="42" applyNumberFormat="1" applyFont="1" applyFill="1" applyBorder="1" applyAlignment="1">
      <alignment vertical="top"/>
    </xf>
    <xf numFmtId="173" fontId="22" fillId="0" borderId="0" xfId="42" applyNumberFormat="1" applyFont="1" applyFill="1" applyBorder="1" applyAlignment="1">
      <alignment horizontal="right" vertical="top"/>
    </xf>
    <xf numFmtId="0" fontId="22" fillId="0" borderId="0" xfId="0" applyFont="1" applyFill="1" applyAlignment="1">
      <alignment horizontal="justify" vertical="top" wrapText="1"/>
    </xf>
    <xf numFmtId="0" fontId="22" fillId="0" borderId="0" xfId="0" applyFont="1" applyFill="1" applyAlignment="1">
      <alignment wrapText="1"/>
    </xf>
    <xf numFmtId="0" fontId="22" fillId="0" borderId="0" xfId="0" applyFont="1" applyFill="1" applyBorder="1" applyAlignment="1">
      <alignment vertical="top" wrapText="1"/>
    </xf>
    <xf numFmtId="0" fontId="22" fillId="0" borderId="0" xfId="0" applyFont="1" applyFill="1" applyAlignment="1">
      <alignment horizontal="left" vertical="top"/>
    </xf>
    <xf numFmtId="0" fontId="21" fillId="0" borderId="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43" fontId="21" fillId="0" borderId="0" xfId="42" applyFont="1" applyFill="1" applyAlignment="1">
      <alignment horizontal="right" vertical="top"/>
    </xf>
    <xf numFmtId="43" fontId="21" fillId="0" borderId="0" xfId="42" applyFont="1" applyFill="1" applyAlignment="1" quotePrefix="1">
      <alignment horizontal="right" vertical="top"/>
    </xf>
    <xf numFmtId="173" fontId="22" fillId="0" borderId="0" xfId="42" applyNumberFormat="1" applyFont="1" applyFill="1" applyAlignment="1">
      <alignment vertical="top"/>
    </xf>
    <xf numFmtId="173" fontId="22" fillId="0" borderId="0" xfId="42" applyNumberFormat="1" applyFont="1" applyFill="1" applyAlignment="1" quotePrefix="1">
      <alignment horizontal="right" vertical="top"/>
    </xf>
    <xf numFmtId="173" fontId="22" fillId="0" borderId="14" xfId="42" applyNumberFormat="1" applyFont="1" applyFill="1" applyBorder="1" applyAlignment="1">
      <alignment vertical="top"/>
    </xf>
    <xf numFmtId="173" fontId="22" fillId="0" borderId="14" xfId="42" applyNumberFormat="1" applyFont="1" applyFill="1" applyBorder="1" applyAlignment="1" quotePrefix="1">
      <alignment horizontal="right" vertical="top"/>
    </xf>
    <xf numFmtId="173" fontId="22" fillId="0" borderId="0" xfId="42" applyNumberFormat="1" applyFont="1" applyFill="1" applyBorder="1" applyAlignment="1" quotePrefix="1">
      <alignment horizontal="right" vertical="top"/>
    </xf>
    <xf numFmtId="0" fontId="21" fillId="0" borderId="0" xfId="0" applyFont="1" applyFill="1" applyBorder="1" applyAlignment="1">
      <alignment horizontal="justify" vertical="top"/>
    </xf>
    <xf numFmtId="0" fontId="21" fillId="0" borderId="0" xfId="0" applyFont="1" applyFill="1" applyAlignment="1">
      <alignment horizontal="right" vertical="top"/>
    </xf>
    <xf numFmtId="15" fontId="21" fillId="0" borderId="0" xfId="0" applyNumberFormat="1" applyFont="1" applyFill="1" applyAlignment="1" quotePrefix="1">
      <alignment horizontal="right" vertical="top"/>
    </xf>
    <xf numFmtId="0" fontId="21" fillId="0" borderId="0" xfId="0" applyFont="1" applyFill="1" applyAlignment="1" quotePrefix="1">
      <alignment horizontal="right" vertical="top"/>
    </xf>
    <xf numFmtId="15" fontId="21" fillId="0" borderId="0" xfId="0" applyNumberFormat="1" applyFont="1" applyFill="1" applyAlignment="1">
      <alignment horizontal="right" vertical="top"/>
    </xf>
    <xf numFmtId="41" fontId="22" fillId="0" borderId="0" xfId="0" applyNumberFormat="1" applyFont="1" applyFill="1" applyAlignment="1" quotePrefix="1">
      <alignment vertical="top"/>
    </xf>
    <xf numFmtId="173" fontId="22" fillId="0" borderId="0" xfId="42" applyNumberFormat="1" applyFont="1" applyFill="1" applyAlignment="1">
      <alignment horizontal="right" vertical="top"/>
    </xf>
    <xf numFmtId="41" fontId="22" fillId="0" borderId="0" xfId="0" applyNumberFormat="1" applyFont="1" applyFill="1" applyAlignment="1">
      <alignment vertical="top"/>
    </xf>
    <xf numFmtId="173" fontId="22" fillId="0" borderId="0" xfId="42" applyNumberFormat="1" applyFont="1" applyFill="1" applyAlignment="1" quotePrefix="1">
      <alignment vertical="top"/>
    </xf>
    <xf numFmtId="0" fontId="22" fillId="0" borderId="0" xfId="0" applyFont="1" applyFill="1" applyAlignment="1">
      <alignment horizontal="justify" vertical="top"/>
    </xf>
    <xf numFmtId="43" fontId="21" fillId="0" borderId="0" xfId="42" applyFont="1" applyFill="1" applyAlignment="1">
      <alignment horizontal="right" vertical="top"/>
    </xf>
    <xf numFmtId="173" fontId="22" fillId="0" borderId="12" xfId="42" applyNumberFormat="1" applyFont="1" applyFill="1" applyBorder="1" applyAlignment="1">
      <alignment vertical="top"/>
    </xf>
    <xf numFmtId="3" fontId="22" fillId="0" borderId="0" xfId="0" applyNumberFormat="1" applyFont="1" applyFill="1" applyBorder="1" applyAlignment="1">
      <alignment vertical="top"/>
    </xf>
    <xf numFmtId="43" fontId="22" fillId="0" borderId="11" xfId="42" applyFont="1" applyFill="1" applyBorder="1" applyAlignment="1">
      <alignment vertical="top"/>
    </xf>
    <xf numFmtId="43" fontId="22" fillId="0" borderId="0" xfId="42" applyFont="1" applyFill="1" applyBorder="1" applyAlignment="1">
      <alignment vertical="top"/>
    </xf>
    <xf numFmtId="15" fontId="21" fillId="0" borderId="0" xfId="42" applyNumberFormat="1" applyFont="1" applyFill="1" applyAlignment="1" quotePrefix="1">
      <alignment horizontal="right" vertical="top"/>
    </xf>
    <xf numFmtId="0" fontId="18" fillId="0" borderId="0" xfId="0" applyFont="1" applyFill="1" applyBorder="1" applyAlignment="1">
      <alignment vertical="top"/>
    </xf>
    <xf numFmtId="173" fontId="18" fillId="0" borderId="15" xfId="42" applyNumberFormat="1" applyFont="1" applyFill="1" applyBorder="1" applyAlignment="1">
      <alignment vertical="top"/>
    </xf>
    <xf numFmtId="0" fontId="22" fillId="0" borderId="0" xfId="0" applyFont="1" applyFill="1" applyAlignment="1" quotePrefix="1">
      <alignment vertical="top"/>
    </xf>
    <xf numFmtId="173" fontId="18" fillId="0" borderId="0" xfId="42" applyNumberFormat="1" applyFont="1" applyFill="1" applyAlignment="1">
      <alignment horizontal="right" vertical="top"/>
    </xf>
    <xf numFmtId="173" fontId="18" fillId="0" borderId="15" xfId="42" applyNumberFormat="1" applyFont="1" applyFill="1" applyBorder="1" applyAlignment="1">
      <alignment horizontal="right" vertical="top"/>
    </xf>
    <xf numFmtId="15" fontId="19" fillId="0" borderId="0" xfId="42" applyNumberFormat="1" applyFont="1" applyFill="1" applyAlignment="1" quotePrefix="1">
      <alignment horizontal="right" vertical="top"/>
    </xf>
    <xf numFmtId="0" fontId="19" fillId="0" borderId="0" xfId="0" applyFont="1" applyFill="1" applyAlignment="1">
      <alignment horizontal="right" vertical="top"/>
    </xf>
    <xf numFmtId="0" fontId="19" fillId="0" borderId="0" xfId="0" applyFont="1" applyFill="1" applyBorder="1" applyAlignment="1">
      <alignment vertical="top"/>
    </xf>
    <xf numFmtId="43" fontId="19" fillId="0" borderId="0" xfId="42" applyFont="1" applyFill="1" applyAlignment="1">
      <alignment horizontal="right" vertical="top"/>
    </xf>
    <xf numFmtId="0" fontId="18" fillId="0" borderId="0" xfId="0" applyFont="1" applyFill="1" applyBorder="1" applyAlignment="1">
      <alignment horizontal="right" vertical="top"/>
    </xf>
    <xf numFmtId="173" fontId="18" fillId="0" borderId="12" xfId="42" applyNumberFormat="1" applyFont="1" applyFill="1" applyBorder="1" applyAlignment="1" quotePrefix="1">
      <alignment horizontal="right" vertical="top"/>
    </xf>
    <xf numFmtId="15" fontId="22" fillId="0" borderId="0" xfId="0" applyNumberFormat="1" applyFont="1" applyFill="1" applyAlignment="1">
      <alignment vertical="top"/>
    </xf>
    <xf numFmtId="0" fontId="21" fillId="0" borderId="0" xfId="0" applyFont="1" applyFill="1" applyAlignment="1">
      <alignment horizontal="justify" vertical="top" wrapText="1"/>
    </xf>
    <xf numFmtId="0" fontId="21" fillId="0" borderId="0" xfId="0" applyFont="1" applyFill="1" applyAlignment="1">
      <alignment vertical="top" wrapText="1"/>
    </xf>
    <xf numFmtId="0" fontId="22" fillId="0" borderId="0" xfId="0" applyFont="1" applyFill="1" applyAlignment="1">
      <alignment/>
    </xf>
    <xf numFmtId="0" fontId="22" fillId="0" borderId="0" xfId="0" applyFont="1" applyFill="1" applyBorder="1" applyAlignment="1" quotePrefix="1">
      <alignment horizontal="right" vertical="top"/>
    </xf>
    <xf numFmtId="0" fontId="19" fillId="0" borderId="0" xfId="0" applyFont="1" applyFill="1" applyAlignment="1">
      <alignment horizontal="center" vertical="top"/>
    </xf>
    <xf numFmtId="0" fontId="18" fillId="0" borderId="0" xfId="0" applyFont="1" applyFill="1" applyAlignment="1">
      <alignment horizontal="justify" vertical="top"/>
    </xf>
    <xf numFmtId="0" fontId="18" fillId="0" borderId="0" xfId="0" applyFont="1" applyFill="1" applyAlignment="1">
      <alignment horizontal="justify" vertical="top" wrapText="1"/>
    </xf>
    <xf numFmtId="43" fontId="19" fillId="0" borderId="0" xfId="42" applyFont="1" applyFill="1" applyAlignment="1">
      <alignment horizontal="center" vertical="top" wrapText="1"/>
    </xf>
    <xf numFmtId="0" fontId="18" fillId="0" borderId="0" xfId="0" applyFont="1" applyFill="1" applyAlignment="1">
      <alignment horizontal="center" vertical="top" wrapText="1"/>
    </xf>
    <xf numFmtId="0" fontId="0" fillId="0" borderId="0" xfId="0" applyFill="1" applyAlignment="1">
      <alignment vertical="top" wrapText="1"/>
    </xf>
    <xf numFmtId="0" fontId="18" fillId="0" borderId="0" xfId="0" applyFont="1" applyFill="1" applyAlignment="1">
      <alignment vertical="top" wrapText="1"/>
    </xf>
    <xf numFmtId="0" fontId="25" fillId="0" borderId="0" xfId="0" applyFont="1" applyFill="1" applyAlignment="1">
      <alignment vertical="top" wrapText="1"/>
    </xf>
    <xf numFmtId="0" fontId="19" fillId="0" borderId="0" xfId="0" applyFont="1" applyFill="1" applyBorder="1" applyAlignment="1">
      <alignment vertical="top" wrapText="1"/>
    </xf>
    <xf numFmtId="0" fontId="18" fillId="0" borderId="0" xfId="0" applyFont="1" applyFill="1" applyBorder="1" applyAlignment="1">
      <alignment vertical="top" wrapText="1"/>
    </xf>
    <xf numFmtId="0" fontId="22" fillId="0" borderId="0" xfId="0" applyFont="1" applyFill="1" applyAlignment="1">
      <alignment horizontal="justify" vertical="top" wrapText="1"/>
    </xf>
    <xf numFmtId="0" fontId="22" fillId="0" borderId="0" xfId="0" applyFont="1" applyFill="1" applyAlignment="1">
      <alignment vertical="top" wrapText="1"/>
    </xf>
    <xf numFmtId="0" fontId="21" fillId="0" borderId="0" xfId="0" applyFont="1" applyFill="1" applyBorder="1" applyAlignment="1">
      <alignment horizontal="justify" vertical="top" wrapText="1"/>
    </xf>
    <xf numFmtId="0" fontId="21" fillId="0" borderId="0" xfId="0" applyFont="1" applyFill="1" applyAlignment="1">
      <alignment vertical="top" wrapText="1"/>
    </xf>
    <xf numFmtId="0" fontId="22" fillId="0" borderId="0" xfId="0" applyFont="1" applyFill="1" applyBorder="1" applyAlignment="1">
      <alignment horizontal="justify" vertical="top" wrapText="1"/>
    </xf>
    <xf numFmtId="0" fontId="22" fillId="0" borderId="0" xfId="0" applyFont="1" applyFill="1" applyAlignment="1">
      <alignment wrapText="1"/>
    </xf>
    <xf numFmtId="0" fontId="22" fillId="0" borderId="0" xfId="0" applyFont="1" applyFill="1" applyBorder="1" applyAlignment="1">
      <alignment vertical="top" wrapText="1"/>
    </xf>
    <xf numFmtId="173" fontId="22" fillId="0" borderId="0" xfId="42" applyNumberFormat="1" applyFont="1" applyFill="1" applyBorder="1" applyAlignment="1">
      <alignment vertical="center" wrapText="1"/>
    </xf>
    <xf numFmtId="0" fontId="22" fillId="0" borderId="0" xfId="0" applyFont="1" applyFill="1" applyAlignment="1">
      <alignment vertical="center" wrapText="1"/>
    </xf>
    <xf numFmtId="0" fontId="22" fillId="0" borderId="12" xfId="0" applyFont="1" applyFill="1" applyBorder="1" applyAlignment="1">
      <alignment vertical="center" wrapText="1"/>
    </xf>
    <xf numFmtId="0" fontId="22" fillId="0" borderId="0" xfId="0" applyFont="1" applyFill="1" applyAlignment="1">
      <alignment horizontal="justify" vertical="top" wrapText="1"/>
    </xf>
    <xf numFmtId="0" fontId="21" fillId="0" borderId="0" xfId="0" applyFont="1" applyFill="1" applyBorder="1" applyAlignment="1">
      <alignment vertical="top"/>
    </xf>
    <xf numFmtId="3" fontId="22" fillId="0" borderId="0" xfId="0" applyNumberFormat="1" applyFont="1" applyFill="1" applyBorder="1" applyAlignment="1">
      <alignment vertical="center" wrapText="1"/>
    </xf>
    <xf numFmtId="0" fontId="23" fillId="0" borderId="0" xfId="0" applyFont="1" applyFill="1" applyAlignment="1">
      <alignment vertical="top" wrapText="1"/>
    </xf>
    <xf numFmtId="0" fontId="0" fillId="0" borderId="0" xfId="0"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1304925</xdr:colOff>
      <xdr:row>3</xdr:row>
      <xdr:rowOff>38100</xdr:rowOff>
    </xdr:to>
    <xdr:pic>
      <xdr:nvPicPr>
        <xdr:cNvPr id="1" name="Picture 3"/>
        <xdr:cNvPicPr preferRelativeResize="1">
          <a:picLocks noChangeAspect="1"/>
        </xdr:cNvPicPr>
      </xdr:nvPicPr>
      <xdr:blipFill>
        <a:blip r:embed="rId1"/>
        <a:stretch>
          <a:fillRect/>
        </a:stretch>
      </xdr:blipFill>
      <xdr:spPr>
        <a:xfrm>
          <a:off x="9525" y="9525"/>
          <a:ext cx="157162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28575</xdr:rowOff>
    </xdr:to>
    <xdr:pic>
      <xdr:nvPicPr>
        <xdr:cNvPr id="1" name="Picture 1"/>
        <xdr:cNvPicPr preferRelativeResize="1">
          <a:picLocks noChangeAspect="1"/>
        </xdr:cNvPicPr>
      </xdr:nvPicPr>
      <xdr:blipFill>
        <a:blip r:embed="rId1"/>
        <a:stretch>
          <a:fillRect/>
        </a:stretch>
      </xdr:blipFill>
      <xdr:spPr>
        <a:xfrm>
          <a:off x="9525" y="0"/>
          <a:ext cx="15716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19050</xdr:rowOff>
    </xdr:to>
    <xdr:pic>
      <xdr:nvPicPr>
        <xdr:cNvPr id="1" name="Picture 1"/>
        <xdr:cNvPicPr preferRelativeResize="1">
          <a:picLocks noChangeAspect="1"/>
        </xdr:cNvPicPr>
      </xdr:nvPicPr>
      <xdr:blipFill>
        <a:blip r:embed="rId1"/>
        <a:stretch>
          <a:fillRect/>
        </a:stretch>
      </xdr:blipFill>
      <xdr:spPr>
        <a:xfrm>
          <a:off x="9525" y="0"/>
          <a:ext cx="15716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3</xdr:row>
      <xdr:rowOff>85725</xdr:rowOff>
    </xdr:to>
    <xdr:pic>
      <xdr:nvPicPr>
        <xdr:cNvPr id="1" name="Picture 1"/>
        <xdr:cNvPicPr preferRelativeResize="1">
          <a:picLocks noChangeAspect="1"/>
        </xdr:cNvPicPr>
      </xdr:nvPicPr>
      <xdr:blipFill>
        <a:blip r:embed="rId1"/>
        <a:stretch>
          <a:fillRect/>
        </a:stretch>
      </xdr:blipFill>
      <xdr:spPr>
        <a:xfrm>
          <a:off x="9525" y="0"/>
          <a:ext cx="157162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895350</xdr:colOff>
      <xdr:row>3</xdr:row>
      <xdr:rowOff>28575</xdr:rowOff>
    </xdr:to>
    <xdr:pic>
      <xdr:nvPicPr>
        <xdr:cNvPr id="1" name="Picture 1"/>
        <xdr:cNvPicPr preferRelativeResize="1">
          <a:picLocks noChangeAspect="1"/>
        </xdr:cNvPicPr>
      </xdr:nvPicPr>
      <xdr:blipFill>
        <a:blip r:embed="rId1"/>
        <a:stretch>
          <a:fillRect/>
        </a:stretch>
      </xdr:blipFill>
      <xdr:spPr>
        <a:xfrm>
          <a:off x="9525" y="0"/>
          <a:ext cx="15811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FCHAN\My%20Documents\092007_RB_Quarterly_Results_BUR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StmtEquity"/>
      <sheetName val="Cashflow"/>
      <sheetName val="Notes"/>
    </sheetNames>
    <sheetDataSet>
      <sheetData sheetId="0">
        <row r="5">
          <cell r="B5" t="str">
            <v>       REXIT  BERHAD (668114-K)</v>
          </cell>
        </row>
        <row r="9">
          <cell r="A9" t="str">
            <v>(The figures have not been audited)</v>
          </cell>
        </row>
      </sheetData>
      <sheetData sheetId="4">
        <row r="86">
          <cell r="A86" t="str">
            <v>A15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5:H53"/>
  <sheetViews>
    <sheetView zoomScale="80" zoomScaleNormal="80" workbookViewId="0" topLeftCell="A1">
      <selection activeCell="D41" sqref="D41"/>
    </sheetView>
  </sheetViews>
  <sheetFormatPr defaultColWidth="9.140625" defaultRowHeight="12.75"/>
  <cols>
    <col min="1" max="1" width="4.140625" style="1" customWidth="1"/>
    <col min="2" max="2" width="33.00390625" style="1" customWidth="1"/>
    <col min="3" max="3" width="9.7109375" style="1" customWidth="1"/>
    <col min="4" max="4" width="12.7109375" style="1" customWidth="1"/>
    <col min="5" max="5" width="16.7109375" style="1" customWidth="1"/>
    <col min="6" max="6" width="2.140625" style="1" customWidth="1"/>
    <col min="7" max="7" width="12.7109375" style="1" customWidth="1"/>
    <col min="8" max="8" width="17.140625" style="1" customWidth="1"/>
    <col min="9" max="16384" width="9.140625" style="1" customWidth="1"/>
  </cols>
  <sheetData>
    <row r="1" ht="16.5"/>
    <row r="2" ht="16.5"/>
    <row r="3" ht="16.5"/>
    <row r="4" ht="16.5"/>
    <row r="5" spans="1:2" ht="16.5">
      <c r="A5" s="3"/>
      <c r="B5" s="3" t="s">
        <v>198</v>
      </c>
    </row>
    <row r="6" ht="16.5">
      <c r="A6" s="3" t="s">
        <v>52</v>
      </c>
    </row>
    <row r="7" ht="16.5">
      <c r="A7" s="3" t="s">
        <v>159</v>
      </c>
    </row>
    <row r="8" ht="16.5">
      <c r="A8" s="1" t="s">
        <v>15</v>
      </c>
    </row>
    <row r="10" spans="4:8" ht="16.5">
      <c r="D10" s="88" t="s">
        <v>3</v>
      </c>
      <c r="E10" s="88"/>
      <c r="G10" s="88" t="s">
        <v>4</v>
      </c>
      <c r="H10" s="88"/>
    </row>
    <row r="11" spans="4:8" ht="16.5">
      <c r="D11" s="8"/>
      <c r="E11" s="7" t="s">
        <v>8</v>
      </c>
      <c r="F11" s="8"/>
      <c r="G11" s="8"/>
      <c r="H11" s="7" t="s">
        <v>8</v>
      </c>
    </row>
    <row r="12" spans="4:8" ht="16.5">
      <c r="D12" s="7" t="s">
        <v>5</v>
      </c>
      <c r="E12" s="7" t="s">
        <v>6</v>
      </c>
      <c r="F12" s="8"/>
      <c r="G12" s="7" t="s">
        <v>5</v>
      </c>
      <c r="H12" s="7" t="s">
        <v>6</v>
      </c>
    </row>
    <row r="13" spans="4:8" ht="16.5">
      <c r="D13" s="7" t="s">
        <v>6</v>
      </c>
      <c r="E13" s="7" t="s">
        <v>9</v>
      </c>
      <c r="F13" s="8"/>
      <c r="G13" s="7" t="s">
        <v>6</v>
      </c>
      <c r="H13" s="7" t="s">
        <v>9</v>
      </c>
    </row>
    <row r="14" spans="4:8" ht="16.5">
      <c r="D14" s="7" t="s">
        <v>7</v>
      </c>
      <c r="E14" s="7" t="s">
        <v>7</v>
      </c>
      <c r="F14" s="8"/>
      <c r="G14" s="7" t="s">
        <v>10</v>
      </c>
      <c r="H14" s="7" t="s">
        <v>11</v>
      </c>
    </row>
    <row r="15" spans="4:8" ht="16.5">
      <c r="D15" s="7"/>
      <c r="E15" s="7"/>
      <c r="F15" s="8"/>
      <c r="G15" s="7"/>
      <c r="H15" s="7"/>
    </row>
    <row r="16" spans="4:8" ht="16.5">
      <c r="D16" s="9" t="s">
        <v>160</v>
      </c>
      <c r="E16" s="9" t="s">
        <v>153</v>
      </c>
      <c r="F16" s="8"/>
      <c r="G16" s="9" t="str">
        <f>D16</f>
        <v>31 Dec 2007</v>
      </c>
      <c r="H16" s="9" t="str">
        <f>E16</f>
        <v>31 Dec 2006</v>
      </c>
    </row>
    <row r="17" spans="3:8" ht="16.5">
      <c r="C17" s="5" t="s">
        <v>22</v>
      </c>
      <c r="D17" s="9" t="s">
        <v>12</v>
      </c>
      <c r="E17" s="9" t="s">
        <v>12</v>
      </c>
      <c r="G17" s="9" t="s">
        <v>12</v>
      </c>
      <c r="H17" s="9" t="s">
        <v>12</v>
      </c>
    </row>
    <row r="19" spans="1:8" ht="16.5">
      <c r="A19" s="1" t="s">
        <v>13</v>
      </c>
      <c r="D19" s="22">
        <v>7040</v>
      </c>
      <c r="E19" s="22">
        <v>4844</v>
      </c>
      <c r="F19" s="22"/>
      <c r="G19" s="22">
        <v>12400</v>
      </c>
      <c r="H19" s="22">
        <v>9785</v>
      </c>
    </row>
    <row r="20" spans="4:8" ht="16.5">
      <c r="D20" s="22"/>
      <c r="E20" s="22"/>
      <c r="F20" s="22"/>
      <c r="G20" s="22"/>
      <c r="H20" s="22">
        <v>0</v>
      </c>
    </row>
    <row r="21" spans="1:8" ht="16.5">
      <c r="A21" s="1" t="s">
        <v>16</v>
      </c>
      <c r="D21" s="22">
        <v>-3537</v>
      </c>
      <c r="E21" s="22">
        <v>-1256</v>
      </c>
      <c r="F21" s="22"/>
      <c r="G21" s="22">
        <v>-4776</v>
      </c>
      <c r="H21" s="22">
        <v>-3722</v>
      </c>
    </row>
    <row r="22" spans="4:8" ht="16.5">
      <c r="D22" s="21"/>
      <c r="E22" s="21"/>
      <c r="F22" s="22"/>
      <c r="G22" s="21"/>
      <c r="H22" s="21"/>
    </row>
    <row r="23" spans="1:8" ht="16.5">
      <c r="A23" s="1" t="s">
        <v>17</v>
      </c>
      <c r="D23" s="22">
        <f>SUM(D19:D22)</f>
        <v>3503</v>
      </c>
      <c r="E23" s="75">
        <f>SUM(E19:E22)</f>
        <v>3588</v>
      </c>
      <c r="F23" s="22"/>
      <c r="G23" s="22">
        <f>SUM(G19:G22)</f>
        <v>7624</v>
      </c>
      <c r="H23" s="75">
        <f>SUM(H19:H22)</f>
        <v>6063</v>
      </c>
    </row>
    <row r="24" spans="4:8" ht="16.5">
      <c r="D24" s="22"/>
      <c r="E24" s="22"/>
      <c r="F24" s="22"/>
      <c r="G24" s="22"/>
      <c r="H24" s="22"/>
    </row>
    <row r="25" spans="1:8" ht="16.5">
      <c r="A25" s="1" t="s">
        <v>223</v>
      </c>
      <c r="D25" s="22">
        <v>184</v>
      </c>
      <c r="E25" s="22">
        <v>174</v>
      </c>
      <c r="F25" s="22"/>
      <c r="G25" s="22">
        <v>373</v>
      </c>
      <c r="H25" s="22">
        <v>267</v>
      </c>
    </row>
    <row r="26" spans="4:8" ht="16.5">
      <c r="D26" s="22"/>
      <c r="E26" s="22"/>
      <c r="F26" s="22"/>
      <c r="G26" s="22"/>
      <c r="H26" s="22">
        <v>0</v>
      </c>
    </row>
    <row r="27" spans="1:8" ht="16.5">
      <c r="A27" s="1" t="s">
        <v>18</v>
      </c>
      <c r="D27" s="22">
        <v>-1379</v>
      </c>
      <c r="E27" s="22">
        <v>-1780</v>
      </c>
      <c r="F27" s="22"/>
      <c r="G27" s="22">
        <v>-2586</v>
      </c>
      <c r="H27" s="22">
        <v>-2657</v>
      </c>
    </row>
    <row r="28" spans="4:8" ht="16.5">
      <c r="D28" s="21"/>
      <c r="E28" s="21"/>
      <c r="F28" s="22"/>
      <c r="G28" s="21"/>
      <c r="H28" s="21"/>
    </row>
    <row r="29" spans="1:8" ht="16.5">
      <c r="A29" s="3" t="s">
        <v>19</v>
      </c>
      <c r="D29" s="22">
        <f>SUM(D23:D28)</f>
        <v>2308</v>
      </c>
      <c r="E29" s="75">
        <f>SUM(E23:E28)</f>
        <v>1982</v>
      </c>
      <c r="F29" s="22"/>
      <c r="G29" s="22">
        <f>SUM(G23:G28)</f>
        <v>5411</v>
      </c>
      <c r="H29" s="75">
        <f>SUM(H23:H28)</f>
        <v>3673</v>
      </c>
    </row>
    <row r="30" spans="4:8" ht="16.5">
      <c r="D30" s="22"/>
      <c r="E30" s="22"/>
      <c r="F30" s="22"/>
      <c r="G30" s="22"/>
      <c r="H30" s="22"/>
    </row>
    <row r="31" spans="1:8" ht="16.5">
      <c r="A31" s="1" t="s">
        <v>193</v>
      </c>
      <c r="D31" s="22">
        <v>50</v>
      </c>
      <c r="E31" s="22">
        <v>24</v>
      </c>
      <c r="F31" s="22"/>
      <c r="G31" s="22">
        <v>120</v>
      </c>
      <c r="H31" s="22">
        <v>51</v>
      </c>
    </row>
    <row r="32" spans="4:8" ht="16.5">
      <c r="D32" s="21"/>
      <c r="E32" s="21"/>
      <c r="F32" s="22"/>
      <c r="G32" s="21"/>
      <c r="H32" s="21"/>
    </row>
    <row r="33" spans="1:8" ht="12.75" customHeight="1">
      <c r="A33" s="3" t="s">
        <v>20</v>
      </c>
      <c r="D33" s="22">
        <f>SUM(D29:D32)</f>
        <v>2358</v>
      </c>
      <c r="E33" s="75">
        <f>SUM(E29:E32)</f>
        <v>2006</v>
      </c>
      <c r="F33" s="22"/>
      <c r="G33" s="22">
        <f>SUM(G29:G32)</f>
        <v>5531</v>
      </c>
      <c r="H33" s="75">
        <f>SUM(H29:H32)</f>
        <v>3724</v>
      </c>
    </row>
    <row r="34" spans="4:8" ht="16.5">
      <c r="D34" s="22"/>
      <c r="E34" s="22"/>
      <c r="F34" s="22"/>
      <c r="G34" s="22"/>
      <c r="H34" s="22"/>
    </row>
    <row r="35" spans="1:8" ht="15.75" customHeight="1">
      <c r="A35" s="1" t="s">
        <v>21</v>
      </c>
      <c r="C35" s="2" t="s">
        <v>23</v>
      </c>
      <c r="D35" s="22">
        <v>-5</v>
      </c>
      <c r="E35" s="22">
        <v>-119</v>
      </c>
      <c r="F35" s="22"/>
      <c r="G35" s="22">
        <v>-205</v>
      </c>
      <c r="H35" s="22">
        <v>-216</v>
      </c>
    </row>
    <row r="36" spans="3:8" ht="12.75" customHeight="1">
      <c r="C36" s="2"/>
      <c r="D36" s="21"/>
      <c r="E36" s="21"/>
      <c r="F36" s="21"/>
      <c r="G36" s="21"/>
      <c r="H36" s="21"/>
    </row>
    <row r="37" spans="1:8" ht="17.25" thickBot="1">
      <c r="A37" s="3" t="s">
        <v>194</v>
      </c>
      <c r="C37" s="2"/>
      <c r="D37" s="73">
        <f>SUM(D33:D36)</f>
        <v>2353</v>
      </c>
      <c r="E37" s="76">
        <f>SUM(E33:E35)</f>
        <v>1887</v>
      </c>
      <c r="F37" s="11"/>
      <c r="G37" s="73">
        <f>SUM(G33:G36)</f>
        <v>5326</v>
      </c>
      <c r="H37" s="76">
        <f>SUM(H33:H35)</f>
        <v>3508</v>
      </c>
    </row>
    <row r="38" spans="1:8" ht="16.5">
      <c r="A38" s="3"/>
      <c r="C38" s="2"/>
      <c r="D38" s="11"/>
      <c r="E38" s="12"/>
      <c r="F38" s="11"/>
      <c r="G38" s="11"/>
      <c r="H38" s="12"/>
    </row>
    <row r="39" spans="1:8" ht="16.5">
      <c r="A39" s="3" t="s">
        <v>195</v>
      </c>
      <c r="C39" s="2"/>
      <c r="D39" s="11"/>
      <c r="E39" s="12"/>
      <c r="F39" s="11"/>
      <c r="G39" s="11"/>
      <c r="H39" s="12"/>
    </row>
    <row r="40" spans="1:8" ht="16.5">
      <c r="A40" s="1" t="s">
        <v>196</v>
      </c>
      <c r="C40" s="2"/>
      <c r="D40" s="11">
        <v>2328</v>
      </c>
      <c r="E40" s="11">
        <v>1888</v>
      </c>
      <c r="F40" s="11"/>
      <c r="G40" s="11">
        <v>5036</v>
      </c>
      <c r="H40" s="11">
        <v>3509</v>
      </c>
    </row>
    <row r="41" spans="1:8" ht="16.5">
      <c r="A41" s="1" t="s">
        <v>154</v>
      </c>
      <c r="C41" s="2"/>
      <c r="D41" s="22">
        <v>25</v>
      </c>
      <c r="E41" s="22">
        <v>-1</v>
      </c>
      <c r="F41" s="22"/>
      <c r="G41" s="22">
        <v>290</v>
      </c>
      <c r="H41" s="22">
        <v>-1</v>
      </c>
    </row>
    <row r="42" spans="3:8" ht="16.5">
      <c r="C42" s="2"/>
      <c r="D42" s="22"/>
      <c r="E42" s="22"/>
      <c r="F42" s="22"/>
      <c r="G42" s="22"/>
      <c r="H42" s="22"/>
    </row>
    <row r="43" spans="1:8" ht="17.25" thickBot="1">
      <c r="A43" s="1" t="s">
        <v>194</v>
      </c>
      <c r="C43" s="2"/>
      <c r="D43" s="73">
        <f>D37</f>
        <v>2353</v>
      </c>
      <c r="E43" s="73">
        <f>E37</f>
        <v>1887</v>
      </c>
      <c r="F43" s="73"/>
      <c r="G43" s="73">
        <f>G37</f>
        <v>5326</v>
      </c>
      <c r="H43" s="73">
        <f>H37</f>
        <v>3508</v>
      </c>
    </row>
    <row r="44" spans="1:8" ht="16.5">
      <c r="A44" s="3"/>
      <c r="C44" s="2"/>
      <c r="D44" s="11"/>
      <c r="E44" s="11"/>
      <c r="F44" s="11"/>
      <c r="G44" s="11"/>
      <c r="H44" s="11"/>
    </row>
    <row r="45" spans="3:8" ht="16.5">
      <c r="C45" s="2"/>
      <c r="D45" s="22"/>
      <c r="E45" s="22"/>
      <c r="F45" s="22"/>
      <c r="G45" s="22"/>
      <c r="H45" s="22"/>
    </row>
    <row r="46" spans="1:8" ht="17.25" thickBot="1">
      <c r="A46" s="3" t="s">
        <v>14</v>
      </c>
      <c r="C46" s="2" t="s">
        <v>24</v>
      </c>
      <c r="D46" s="23">
        <f>Notes!D170</f>
        <v>1.2295796295416013</v>
      </c>
      <c r="E46" s="23">
        <f>Notes!F170</f>
        <v>0.9971848541986871</v>
      </c>
      <c r="F46" s="23">
        <f>Notes!F170</f>
        <v>0.9971848541986871</v>
      </c>
      <c r="G46" s="23">
        <f>Notes!H170</f>
        <v>2.6598638377884467</v>
      </c>
      <c r="H46" s="23">
        <f>Notes!J170</f>
        <v>1.8533483333597416</v>
      </c>
    </row>
    <row r="47" ht="16.5">
      <c r="D47" s="22"/>
    </row>
    <row r="48" ht="16.5">
      <c r="D48" s="22"/>
    </row>
    <row r="49" spans="1:4" ht="16.5">
      <c r="A49" s="3" t="s">
        <v>25</v>
      </c>
      <c r="D49" s="22"/>
    </row>
    <row r="50" spans="1:8" ht="16.5">
      <c r="A50" s="89" t="s">
        <v>161</v>
      </c>
      <c r="B50" s="89"/>
      <c r="C50" s="89"/>
      <c r="D50" s="89"/>
      <c r="E50" s="89"/>
      <c r="F50" s="89"/>
      <c r="G50" s="89"/>
      <c r="H50" s="89"/>
    </row>
    <row r="51" spans="1:8" ht="16.5">
      <c r="A51" s="89"/>
      <c r="B51" s="89"/>
      <c r="C51" s="89"/>
      <c r="D51" s="89"/>
      <c r="E51" s="89"/>
      <c r="F51" s="89"/>
      <c r="G51" s="89"/>
      <c r="H51" s="89"/>
    </row>
    <row r="53" ht="16.5">
      <c r="A53" s="1" t="s">
        <v>150</v>
      </c>
    </row>
  </sheetData>
  <mergeCells count="3">
    <mergeCell ref="D10:E10"/>
    <mergeCell ref="G10:H10"/>
    <mergeCell ref="A50:H51"/>
  </mergeCells>
  <printOptions/>
  <pageMargins left="0.75" right="0.75" top="1" bottom="0.63" header="0.5" footer="0.5"/>
  <pageSetup firstPageNumber="1" useFirstPageNumber="1" fitToHeight="1" fitToWidth="1" horizontalDpi="300" verticalDpi="300" orientation="portrait" paperSize="9" scale="79"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M65"/>
  <sheetViews>
    <sheetView view="pageBreakPreview" zoomScale="80" zoomScaleSheetLayoutView="80" zoomScalePageLayoutView="0" workbookViewId="0" topLeftCell="A4">
      <selection activeCell="E21" sqref="E21"/>
    </sheetView>
  </sheetViews>
  <sheetFormatPr defaultColWidth="9.140625" defaultRowHeight="15.75" customHeight="1"/>
  <cols>
    <col min="1" max="1" width="3.8515625" style="1" customWidth="1"/>
    <col min="2" max="2" width="49.140625" style="1" customWidth="1"/>
    <col min="3" max="3" width="6.140625" style="2" customWidth="1"/>
    <col min="4" max="4" width="4.140625" style="1" customWidth="1"/>
    <col min="5" max="5" width="12.7109375" style="1" customWidth="1"/>
    <col min="6" max="6" width="3.28125" style="1" customWidth="1"/>
    <col min="7" max="7" width="16.00390625" style="1" customWidth="1"/>
    <col min="8" max="16384" width="9.140625" style="1" customWidth="1"/>
  </cols>
  <sheetData>
    <row r="4" ht="5.25" customHeight="1"/>
    <row r="5" spans="1:3" ht="15.75" customHeight="1">
      <c r="A5" s="3"/>
      <c r="B5" s="4" t="str">
        <f>'[1]IS'!B5</f>
        <v>       REXIT  BERHAD (668114-K)</v>
      </c>
      <c r="C5" s="5"/>
    </row>
    <row r="7" spans="1:3" ht="15.75" customHeight="1">
      <c r="A7" s="3" t="s">
        <v>53</v>
      </c>
      <c r="C7" s="5"/>
    </row>
    <row r="8" spans="1:3" ht="15.75" customHeight="1">
      <c r="A8" s="3" t="s">
        <v>199</v>
      </c>
      <c r="C8" s="5"/>
    </row>
    <row r="9" spans="1:8" ht="15.75" customHeight="1">
      <c r="A9" s="1" t="s">
        <v>15</v>
      </c>
      <c r="C9" s="5"/>
      <c r="E9" s="6"/>
      <c r="F9" s="6"/>
      <c r="G9" s="6"/>
      <c r="H9" s="6"/>
    </row>
    <row r="10" spans="3:8" ht="15.75" customHeight="1">
      <c r="C10" s="5"/>
      <c r="E10" s="6"/>
      <c r="F10" s="6"/>
      <c r="G10" s="6"/>
      <c r="H10" s="6"/>
    </row>
    <row r="11" spans="3:8" ht="15.75" customHeight="1">
      <c r="C11" s="5"/>
      <c r="E11" s="7" t="s">
        <v>5</v>
      </c>
      <c r="F11" s="6"/>
      <c r="G11" s="7" t="s">
        <v>8</v>
      </c>
      <c r="H11" s="6"/>
    </row>
    <row r="12" spans="3:8" ht="15.75" customHeight="1">
      <c r="C12" s="5"/>
      <c r="E12" s="7" t="s">
        <v>6</v>
      </c>
      <c r="F12" s="6"/>
      <c r="G12" s="7" t="s">
        <v>146</v>
      </c>
      <c r="H12" s="6"/>
    </row>
    <row r="13" spans="1:8" ht="15.75" customHeight="1">
      <c r="A13" s="3"/>
      <c r="C13" s="5"/>
      <c r="E13" s="7" t="s">
        <v>7</v>
      </c>
      <c r="F13" s="6"/>
      <c r="G13" s="7" t="s">
        <v>147</v>
      </c>
      <c r="H13" s="6"/>
    </row>
    <row r="14" spans="4:8" ht="15.75" customHeight="1">
      <c r="D14" s="8"/>
      <c r="E14" s="77" t="s">
        <v>160</v>
      </c>
      <c r="F14" s="9"/>
      <c r="G14" s="9" t="s">
        <v>162</v>
      </c>
      <c r="H14" s="6"/>
    </row>
    <row r="15" spans="3:8" ht="15.75" customHeight="1">
      <c r="C15" s="5" t="s">
        <v>22</v>
      </c>
      <c r="E15" s="9" t="s">
        <v>12</v>
      </c>
      <c r="F15" s="9"/>
      <c r="G15" s="9" t="s">
        <v>12</v>
      </c>
      <c r="H15" s="6"/>
    </row>
    <row r="16" spans="3:8" ht="15.75" customHeight="1">
      <c r="C16" s="5"/>
      <c r="E16" s="10" t="s">
        <v>165</v>
      </c>
      <c r="F16" s="9"/>
      <c r="G16" s="7" t="s">
        <v>144</v>
      </c>
      <c r="H16" s="6"/>
    </row>
    <row r="17" ht="15.75" customHeight="1">
      <c r="A17" s="3" t="s">
        <v>164</v>
      </c>
    </row>
    <row r="18" spans="1:7" ht="15.75" customHeight="1">
      <c r="A18" s="3" t="s">
        <v>26</v>
      </c>
      <c r="E18" s="11"/>
      <c r="F18" s="11"/>
      <c r="G18" s="12"/>
    </row>
    <row r="19" spans="1:13" ht="15.75" customHeight="1">
      <c r="A19" s="1" t="s">
        <v>27</v>
      </c>
      <c r="E19" s="11">
        <v>6460</v>
      </c>
      <c r="F19" s="11"/>
      <c r="G19" s="12">
        <v>4721</v>
      </c>
      <c r="H19" s="13"/>
      <c r="I19" s="13"/>
      <c r="J19" s="13"/>
      <c r="M19" s="13"/>
    </row>
    <row r="20" spans="1:9" ht="15.75" customHeight="1">
      <c r="A20" s="1" t="s">
        <v>166</v>
      </c>
      <c r="E20" s="11">
        <v>1022</v>
      </c>
      <c r="F20" s="11"/>
      <c r="G20" s="12">
        <v>1147</v>
      </c>
      <c r="H20" s="13"/>
      <c r="I20" s="13"/>
    </row>
    <row r="21" spans="1:9" ht="15.75" customHeight="1">
      <c r="A21" s="1" t="s">
        <v>28</v>
      </c>
      <c r="E21" s="11">
        <v>1845</v>
      </c>
      <c r="F21" s="11"/>
      <c r="G21" s="12">
        <v>1725</v>
      </c>
      <c r="H21" s="13"/>
      <c r="I21" s="13"/>
    </row>
    <row r="22" spans="1:9" ht="15.75" customHeight="1">
      <c r="A22" s="1" t="s">
        <v>167</v>
      </c>
      <c r="E22" s="1">
        <v>45</v>
      </c>
      <c r="G22" s="1">
        <v>45</v>
      </c>
      <c r="H22" s="13"/>
      <c r="I22" s="13"/>
    </row>
    <row r="23" spans="5:8" ht="15.75" customHeight="1">
      <c r="E23" s="14">
        <f>SUM(E19:E22)</f>
        <v>9372</v>
      </c>
      <c r="F23" s="11"/>
      <c r="G23" s="14">
        <f>SUM(G19:G22)</f>
        <v>7638</v>
      </c>
      <c r="H23" s="13"/>
    </row>
    <row r="24" spans="5:8" ht="15.75" customHeight="1">
      <c r="E24" s="11"/>
      <c r="F24" s="11"/>
      <c r="G24" s="12"/>
      <c r="H24" s="13"/>
    </row>
    <row r="25" spans="1:8" ht="15.75" customHeight="1">
      <c r="A25" s="3" t="s">
        <v>29</v>
      </c>
      <c r="E25" s="11"/>
      <c r="F25" s="11"/>
      <c r="G25" s="12"/>
      <c r="H25" s="13"/>
    </row>
    <row r="26" spans="1:9" ht="15.75" customHeight="1">
      <c r="A26" s="1" t="s">
        <v>30</v>
      </c>
      <c r="E26" s="11">
        <v>4560</v>
      </c>
      <c r="F26" s="11"/>
      <c r="G26" s="12">
        <v>3222</v>
      </c>
      <c r="H26" s="13"/>
      <c r="I26" s="13"/>
    </row>
    <row r="27" spans="1:10" ht="15.75" customHeight="1">
      <c r="A27" s="1" t="s">
        <v>168</v>
      </c>
      <c r="E27" s="11">
        <v>452</v>
      </c>
      <c r="F27" s="11"/>
      <c r="G27" s="12">
        <v>893</v>
      </c>
      <c r="H27" s="13"/>
      <c r="I27" s="13"/>
      <c r="J27" s="13"/>
    </row>
    <row r="28" spans="1:9" ht="15.75" customHeight="1">
      <c r="A28" s="1" t="s">
        <v>31</v>
      </c>
      <c r="D28" s="9"/>
      <c r="E28" s="15">
        <v>733</v>
      </c>
      <c r="F28" s="16"/>
      <c r="G28" s="12">
        <v>611</v>
      </c>
      <c r="H28" s="13"/>
      <c r="I28" s="13"/>
    </row>
    <row r="29" spans="1:8" ht="15.75" customHeight="1">
      <c r="A29" s="1" t="s">
        <v>101</v>
      </c>
      <c r="C29" s="2" t="str">
        <f>'[1]Notes'!A86</f>
        <v>A15</v>
      </c>
      <c r="E29" s="11">
        <f>Notes!H89</f>
        <v>24985</v>
      </c>
      <c r="F29" s="11"/>
      <c r="G29" s="12">
        <v>27837</v>
      </c>
      <c r="H29" s="13"/>
    </row>
    <row r="30" spans="5:8" ht="15.75" customHeight="1">
      <c r="E30" s="14">
        <f>SUM(E26:E29)</f>
        <v>30730</v>
      </c>
      <c r="F30" s="11"/>
      <c r="G30" s="17">
        <f>SUM(G26:G29)</f>
        <v>32563</v>
      </c>
      <c r="H30" s="13"/>
    </row>
    <row r="31" spans="5:8" ht="15.75" customHeight="1">
      <c r="E31" s="11"/>
      <c r="F31" s="11"/>
      <c r="G31" s="11"/>
      <c r="H31" s="13"/>
    </row>
    <row r="32" spans="1:8" ht="15.75" customHeight="1" thickBot="1">
      <c r="A32" s="3" t="s">
        <v>169</v>
      </c>
      <c r="E32" s="18">
        <f>E30+E23</f>
        <v>40102</v>
      </c>
      <c r="F32" s="11"/>
      <c r="G32" s="18">
        <f>G30+G23</f>
        <v>40201</v>
      </c>
      <c r="H32" s="13"/>
    </row>
    <row r="33" spans="1:8" ht="15.75" customHeight="1">
      <c r="A33" s="3"/>
      <c r="E33" s="11"/>
      <c r="F33" s="11"/>
      <c r="G33" s="12"/>
      <c r="H33" s="13"/>
    </row>
    <row r="34" spans="1:8" ht="15.75" customHeight="1">
      <c r="A34" s="3" t="s">
        <v>170</v>
      </c>
      <c r="E34" s="11"/>
      <c r="F34" s="11"/>
      <c r="G34" s="11"/>
      <c r="H34" s="13"/>
    </row>
    <row r="35" spans="1:8" ht="15.75" customHeight="1">
      <c r="A35" s="3" t="s">
        <v>171</v>
      </c>
      <c r="E35" s="11"/>
      <c r="F35" s="11"/>
      <c r="G35" s="11"/>
      <c r="H35" s="13"/>
    </row>
    <row r="36" spans="1:8" ht="15.75" customHeight="1">
      <c r="A36" s="1" t="s">
        <v>38</v>
      </c>
      <c r="E36" s="11">
        <v>18933</v>
      </c>
      <c r="F36" s="11"/>
      <c r="G36" s="12">
        <v>18933</v>
      </c>
      <c r="H36" s="13"/>
    </row>
    <row r="37" spans="1:9" ht="15.75" customHeight="1">
      <c r="A37" s="1" t="s">
        <v>137</v>
      </c>
      <c r="E37" s="11">
        <v>-46</v>
      </c>
      <c r="F37" s="11"/>
      <c r="G37" s="12">
        <v>-46</v>
      </c>
      <c r="H37" s="13"/>
      <c r="I37" s="13"/>
    </row>
    <row r="38" spans="1:8" ht="15.75" customHeight="1">
      <c r="A38" s="1" t="s">
        <v>39</v>
      </c>
      <c r="E38" s="11">
        <v>11934</v>
      </c>
      <c r="F38" s="11"/>
      <c r="G38" s="19">
        <v>10685</v>
      </c>
      <c r="H38" s="13"/>
    </row>
    <row r="39" spans="1:8" ht="15.75" customHeight="1">
      <c r="A39" s="1" t="s">
        <v>40</v>
      </c>
      <c r="E39" s="20">
        <f>SUM(E36:E38)</f>
        <v>30821</v>
      </c>
      <c r="F39" s="11"/>
      <c r="G39" s="12">
        <f>SUM(G36:G38)</f>
        <v>29572</v>
      </c>
      <c r="H39" s="13"/>
    </row>
    <row r="40" spans="5:8" ht="15.75" customHeight="1">
      <c r="E40" s="11"/>
      <c r="F40" s="11"/>
      <c r="G40" s="11"/>
      <c r="H40" s="13"/>
    </row>
    <row r="41" spans="1:8" ht="15.75" customHeight="1">
      <c r="A41" s="1" t="s">
        <v>172</v>
      </c>
      <c r="E41" s="11">
        <v>5698</v>
      </c>
      <c r="F41" s="11"/>
      <c r="G41" s="11">
        <v>5408</v>
      </c>
      <c r="H41" s="13"/>
    </row>
    <row r="42" spans="1:8" ht="15.75" customHeight="1">
      <c r="A42" s="3" t="s">
        <v>173</v>
      </c>
      <c r="E42" s="14">
        <f>SUM(E39:E41)</f>
        <v>36519</v>
      </c>
      <c r="F42" s="11"/>
      <c r="G42" s="14">
        <f>SUM(G39:G41)</f>
        <v>34980</v>
      </c>
      <c r="H42" s="13"/>
    </row>
    <row r="43" spans="5:8" ht="15.75" customHeight="1">
      <c r="E43" s="11"/>
      <c r="F43" s="11"/>
      <c r="G43" s="11"/>
      <c r="H43" s="13"/>
    </row>
    <row r="44" spans="1:8" ht="15.75" customHeight="1">
      <c r="A44" s="3" t="s">
        <v>41</v>
      </c>
      <c r="E44" s="11"/>
      <c r="F44" s="11"/>
      <c r="G44" s="11"/>
      <c r="H44" s="13"/>
    </row>
    <row r="45" spans="1:9" ht="15.75" customHeight="1">
      <c r="A45" s="1" t="s">
        <v>42</v>
      </c>
      <c r="E45" s="21">
        <v>54</v>
      </c>
      <c r="F45" s="11"/>
      <c r="G45" s="19">
        <v>54</v>
      </c>
      <c r="H45" s="13"/>
      <c r="I45" s="13"/>
    </row>
    <row r="46" spans="5:8" ht="15.75" customHeight="1">
      <c r="E46" s="11"/>
      <c r="F46" s="11"/>
      <c r="G46" s="12"/>
      <c r="H46" s="13"/>
    </row>
    <row r="47" spans="1:8" ht="15.75" customHeight="1">
      <c r="A47" s="3" t="s">
        <v>34</v>
      </c>
      <c r="E47" s="11"/>
      <c r="F47" s="11"/>
      <c r="G47" s="11"/>
      <c r="H47" s="13"/>
    </row>
    <row r="48" spans="1:9" ht="15.75" customHeight="1">
      <c r="A48" s="1" t="s">
        <v>35</v>
      </c>
      <c r="E48" s="11">
        <v>1564</v>
      </c>
      <c r="F48" s="11"/>
      <c r="G48" s="12">
        <v>679</v>
      </c>
      <c r="H48" s="13"/>
      <c r="I48" s="13"/>
    </row>
    <row r="49" spans="1:9" ht="15.75" customHeight="1">
      <c r="A49" s="1" t="s">
        <v>36</v>
      </c>
      <c r="E49" s="11">
        <v>516</v>
      </c>
      <c r="F49" s="11"/>
      <c r="G49" s="12">
        <v>1231</v>
      </c>
      <c r="H49" s="13"/>
      <c r="I49" s="13"/>
    </row>
    <row r="50" spans="1:10" ht="15.75" customHeight="1">
      <c r="A50" s="1" t="s">
        <v>136</v>
      </c>
      <c r="E50" s="11">
        <v>1260</v>
      </c>
      <c r="F50" s="11"/>
      <c r="G50" s="12">
        <v>3230</v>
      </c>
      <c r="H50" s="13"/>
      <c r="I50" s="13"/>
      <c r="J50" s="13"/>
    </row>
    <row r="51" spans="1:11" ht="15.75" customHeight="1">
      <c r="A51" s="1" t="s">
        <v>37</v>
      </c>
      <c r="E51" s="11">
        <v>189</v>
      </c>
      <c r="F51" s="11"/>
      <c r="G51" s="12">
        <v>27</v>
      </c>
      <c r="H51" s="13"/>
      <c r="I51" s="13"/>
      <c r="K51" s="13"/>
    </row>
    <row r="52" spans="5:12" ht="15.75" customHeight="1">
      <c r="E52" s="14">
        <f>SUM(E48:E51)</f>
        <v>3529</v>
      </c>
      <c r="F52" s="11"/>
      <c r="G52" s="14">
        <f>SUM(G48:G51)</f>
        <v>5167</v>
      </c>
      <c r="H52" s="13"/>
      <c r="K52" s="13"/>
      <c r="L52" s="13"/>
    </row>
    <row r="53" spans="5:8" ht="15.75" customHeight="1">
      <c r="E53" s="11"/>
      <c r="F53" s="11"/>
      <c r="G53" s="12"/>
      <c r="H53" s="13"/>
    </row>
    <row r="54" spans="1:10" ht="15.75" customHeight="1" thickBot="1">
      <c r="A54" s="3" t="s">
        <v>174</v>
      </c>
      <c r="E54" s="18">
        <f>E42+E45+E52</f>
        <v>40102</v>
      </c>
      <c r="F54" s="22"/>
      <c r="G54" s="18">
        <f>G42+G45+G52</f>
        <v>40201</v>
      </c>
      <c r="H54" s="13"/>
      <c r="I54" s="13">
        <f>E54-E32</f>
        <v>0</v>
      </c>
      <c r="J54" s="13">
        <f>G32-G54</f>
        <v>0</v>
      </c>
    </row>
    <row r="55" spans="5:7" ht="15.75" customHeight="1">
      <c r="E55" s="22"/>
      <c r="F55" s="22"/>
      <c r="G55" s="22"/>
    </row>
    <row r="56" spans="1:8" ht="15.75" customHeight="1" thickBot="1">
      <c r="A56" s="1" t="s">
        <v>143</v>
      </c>
      <c r="E56" s="23">
        <f>E39/(E36*10)</f>
        <v>0.1627898378492579</v>
      </c>
      <c r="F56" s="22"/>
      <c r="G56" s="24">
        <f>G39/(G36*10)</f>
        <v>0.15619289071990705</v>
      </c>
      <c r="H56" s="25"/>
    </row>
    <row r="57" spans="5:7" ht="15.75" customHeight="1">
      <c r="E57" s="22"/>
      <c r="F57" s="22"/>
      <c r="G57" s="26"/>
    </row>
    <row r="58" spans="1:7" ht="15.75" customHeight="1">
      <c r="A58" s="3" t="s">
        <v>25</v>
      </c>
      <c r="E58" s="22"/>
      <c r="F58" s="22"/>
      <c r="G58" s="22"/>
    </row>
    <row r="59" spans="1:7" ht="15.75" customHeight="1">
      <c r="A59" s="90" t="str">
        <f>'IS'!A50</f>
        <v>This is prepared based on the consolidated results of the Group for the financial period ended 31 December 2007 and is to be read in conjunction with the Annual Report 2007.</v>
      </c>
      <c r="B59" s="90"/>
      <c r="C59" s="90"/>
      <c r="D59" s="90"/>
      <c r="E59" s="90"/>
      <c r="F59" s="90"/>
      <c r="G59" s="90"/>
    </row>
    <row r="60" spans="1:7" ht="15.75" customHeight="1">
      <c r="A60" s="90"/>
      <c r="B60" s="90"/>
      <c r="C60" s="90"/>
      <c r="D60" s="90"/>
      <c r="E60" s="90"/>
      <c r="F60" s="90"/>
      <c r="G60" s="90"/>
    </row>
    <row r="61" spans="1:7" ht="15.75" customHeight="1">
      <c r="A61" s="28"/>
      <c r="B61" s="28"/>
      <c r="C61" s="29"/>
      <c r="D61" s="28"/>
      <c r="E61" s="28"/>
      <c r="F61" s="28"/>
      <c r="G61" s="28"/>
    </row>
    <row r="62" spans="1:8" ht="15.75" customHeight="1">
      <c r="A62" s="90" t="s">
        <v>212</v>
      </c>
      <c r="B62" s="90"/>
      <c r="C62" s="90"/>
      <c r="D62" s="90"/>
      <c r="E62" s="90"/>
      <c r="F62" s="90"/>
      <c r="G62" s="90"/>
      <c r="H62" s="30"/>
    </row>
    <row r="63" spans="1:8" ht="15.75" customHeight="1">
      <c r="A63" s="90"/>
      <c r="B63" s="90"/>
      <c r="C63" s="90"/>
      <c r="D63" s="90"/>
      <c r="E63" s="90"/>
      <c r="F63" s="90"/>
      <c r="G63" s="90"/>
      <c r="H63" s="30"/>
    </row>
    <row r="64" spans="1:8" ht="15.75" customHeight="1">
      <c r="A64" s="27"/>
      <c r="B64" s="27"/>
      <c r="C64" s="29"/>
      <c r="D64" s="27"/>
      <c r="E64" s="27"/>
      <c r="F64" s="27"/>
      <c r="G64" s="27"/>
      <c r="H64" s="30"/>
    </row>
    <row r="65" spans="1:8" ht="15.75" customHeight="1">
      <c r="A65" s="1" t="s">
        <v>150</v>
      </c>
      <c r="B65" s="30"/>
      <c r="D65" s="30"/>
      <c r="E65" s="30"/>
      <c r="F65" s="30"/>
      <c r="G65" s="30"/>
      <c r="H65" s="30"/>
    </row>
  </sheetData>
  <sheetProtection/>
  <mergeCells count="2">
    <mergeCell ref="A62:G63"/>
    <mergeCell ref="A59:G60"/>
  </mergeCells>
  <printOptions/>
  <pageMargins left="0.75" right="0.75" top="1" bottom="0.74" header="0.5" footer="0.5"/>
  <pageSetup firstPageNumber="2" useFirstPageNumber="1" horizontalDpi="300" verticalDpi="300" orientation="portrait" paperSize="9" scale="70"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V61"/>
  <sheetViews>
    <sheetView zoomScale="90" zoomScaleNormal="90" workbookViewId="0" topLeftCell="A11">
      <selection activeCell="A11" sqref="A1:IV16384"/>
    </sheetView>
  </sheetViews>
  <sheetFormatPr defaultColWidth="9.140625" defaultRowHeight="15.75" customHeight="1"/>
  <cols>
    <col min="1" max="1" width="3.8515625" style="1" customWidth="1"/>
    <col min="2" max="2" width="42.421875" style="1" customWidth="1"/>
    <col min="3" max="3" width="13.140625" style="1" customWidth="1"/>
    <col min="4" max="4" width="2.140625" style="1" customWidth="1"/>
    <col min="5" max="5" width="13.00390625" style="1" customWidth="1"/>
    <col min="6" max="6" width="2.140625" style="1" customWidth="1"/>
    <col min="7" max="7" width="14.7109375" style="1" customWidth="1"/>
    <col min="8" max="8" width="2.140625" style="1" customWidth="1"/>
    <col min="9" max="9" width="18.57421875" style="1" customWidth="1"/>
    <col min="10" max="10" width="3.28125" style="1" customWidth="1"/>
    <col min="11" max="11" width="15.28125" style="1" customWidth="1"/>
    <col min="12" max="12" width="2.140625" style="1" customWidth="1"/>
    <col min="13" max="13" width="14.00390625" style="1" customWidth="1"/>
    <col min="14" max="14" width="3.00390625" style="1" customWidth="1"/>
    <col min="15" max="15" width="10.421875" style="1" bestFit="1" customWidth="1"/>
    <col min="16" max="16" width="3.7109375" style="1" customWidth="1"/>
    <col min="17" max="17" width="11.57421875" style="1" bestFit="1" customWidth="1"/>
    <col min="18" max="18" width="12.140625" style="1" customWidth="1"/>
    <col min="19" max="19" width="9.57421875" style="1" customWidth="1"/>
    <col min="20" max="16384" width="9.140625" style="1" customWidth="1"/>
  </cols>
  <sheetData>
    <row r="4" ht="1.5" customHeight="1"/>
    <row r="5" spans="1:9" ht="15.75" customHeight="1">
      <c r="A5" s="3"/>
      <c r="B5" s="4" t="s">
        <v>208</v>
      </c>
      <c r="I5" s="3"/>
    </row>
    <row r="6" spans="1:9" ht="15.75" customHeight="1">
      <c r="A6" s="3" t="s">
        <v>54</v>
      </c>
      <c r="I6" s="3"/>
    </row>
    <row r="7" spans="1:9" ht="15.75" customHeight="1">
      <c r="A7" s="3" t="str">
        <f>'IS'!A7</f>
        <v>For The Second Quarter Ended 31 December 2007</v>
      </c>
      <c r="I7" s="3"/>
    </row>
    <row r="8" spans="1:9" ht="15.75" customHeight="1">
      <c r="A8" s="1" t="s">
        <v>15</v>
      </c>
      <c r="I8" s="3"/>
    </row>
    <row r="9" spans="3:11" ht="15.75" customHeight="1">
      <c r="C9" s="91" t="s">
        <v>200</v>
      </c>
      <c r="D9" s="92"/>
      <c r="E9" s="92"/>
      <c r="F9" s="92"/>
      <c r="G9" s="92"/>
      <c r="H9" s="92"/>
      <c r="I9" s="92"/>
      <c r="K9" s="7" t="s">
        <v>46</v>
      </c>
    </row>
    <row r="10" spans="1:15" ht="15.75" customHeight="1">
      <c r="A10" s="3"/>
      <c r="C10" s="7" t="s">
        <v>49</v>
      </c>
      <c r="E10" s="78" t="s">
        <v>49</v>
      </c>
      <c r="G10" s="7" t="s">
        <v>47</v>
      </c>
      <c r="I10" s="78" t="s">
        <v>140</v>
      </c>
      <c r="K10" s="7" t="s">
        <v>44</v>
      </c>
      <c r="M10" s="3" t="s">
        <v>201</v>
      </c>
      <c r="O10" s="5" t="s">
        <v>202</v>
      </c>
    </row>
    <row r="11" spans="3:17" ht="15.75" customHeight="1">
      <c r="C11" s="7" t="s">
        <v>50</v>
      </c>
      <c r="E11" s="78" t="s">
        <v>139</v>
      </c>
      <c r="G11" s="7" t="s">
        <v>48</v>
      </c>
      <c r="I11" s="78" t="s">
        <v>141</v>
      </c>
      <c r="J11" s="8"/>
      <c r="K11" s="7" t="s">
        <v>45</v>
      </c>
      <c r="L11" s="9"/>
      <c r="M11" s="7" t="s">
        <v>203</v>
      </c>
      <c r="O11" s="5" t="s">
        <v>204</v>
      </c>
      <c r="Q11" s="5" t="s">
        <v>43</v>
      </c>
    </row>
    <row r="12" spans="3:17" ht="15.75" customHeight="1">
      <c r="C12" s="9" t="s">
        <v>12</v>
      </c>
      <c r="D12" s="9"/>
      <c r="E12" s="9" t="s">
        <v>12</v>
      </c>
      <c r="F12" s="9"/>
      <c r="G12" s="9" t="s">
        <v>12</v>
      </c>
      <c r="H12" s="9"/>
      <c r="I12" s="9" t="s">
        <v>12</v>
      </c>
      <c r="K12" s="9" t="s">
        <v>12</v>
      </c>
      <c r="L12" s="9"/>
      <c r="M12" s="9" t="s">
        <v>12</v>
      </c>
      <c r="O12" s="9" t="s">
        <v>12</v>
      </c>
      <c r="Q12" s="9" t="s">
        <v>12</v>
      </c>
    </row>
    <row r="14" spans="1:22" ht="15.75" customHeight="1">
      <c r="A14" s="1" t="s">
        <v>138</v>
      </c>
      <c r="C14" s="75">
        <v>14200</v>
      </c>
      <c r="D14" s="22"/>
      <c r="E14" s="22">
        <v>2674</v>
      </c>
      <c r="F14" s="22"/>
      <c r="G14" s="22">
        <v>3120</v>
      </c>
      <c r="H14" s="22"/>
      <c r="I14" s="22">
        <v>-23</v>
      </c>
      <c r="J14" s="22"/>
      <c r="K14" s="22">
        <v>5180</v>
      </c>
      <c r="L14" s="22"/>
      <c r="M14" s="22">
        <f>SUM(C14:K14)</f>
        <v>25151</v>
      </c>
      <c r="N14" s="22"/>
      <c r="O14" s="22">
        <v>0</v>
      </c>
      <c r="P14" s="22"/>
      <c r="Q14" s="22">
        <f>SUM(M14:P14)</f>
        <v>25151</v>
      </c>
      <c r="R14" s="22"/>
      <c r="S14" s="22"/>
      <c r="T14" s="22"/>
      <c r="U14" s="22"/>
      <c r="V14" s="22"/>
    </row>
    <row r="15" spans="1:22" ht="15.75" customHeight="1">
      <c r="A15" s="3"/>
      <c r="C15" s="22"/>
      <c r="D15" s="22"/>
      <c r="E15" s="22"/>
      <c r="F15" s="22"/>
      <c r="G15" s="22"/>
      <c r="H15" s="22"/>
      <c r="I15" s="22"/>
      <c r="J15" s="22"/>
      <c r="K15" s="11"/>
      <c r="L15" s="11"/>
      <c r="M15" s="22"/>
      <c r="N15" s="22"/>
      <c r="O15" s="22"/>
      <c r="P15" s="22"/>
      <c r="Q15" s="22"/>
      <c r="R15" s="22"/>
      <c r="S15" s="22"/>
      <c r="T15" s="22"/>
      <c r="U15" s="22"/>
      <c r="V15" s="22"/>
    </row>
    <row r="16" spans="1:22" ht="15.75" customHeight="1">
      <c r="A16" s="1" t="s">
        <v>205</v>
      </c>
      <c r="C16" s="22">
        <v>4733</v>
      </c>
      <c r="D16" s="22"/>
      <c r="E16" s="22">
        <v>-2674</v>
      </c>
      <c r="F16" s="22"/>
      <c r="G16" s="22">
        <v>0</v>
      </c>
      <c r="H16" s="22"/>
      <c r="I16" s="22">
        <v>0</v>
      </c>
      <c r="J16" s="22"/>
      <c r="K16" s="11">
        <v>-2129</v>
      </c>
      <c r="L16" s="11"/>
      <c r="M16" s="22">
        <f>SUM(C16:K16)</f>
        <v>-70</v>
      </c>
      <c r="N16" s="22"/>
      <c r="O16" s="22">
        <v>0</v>
      </c>
      <c r="P16" s="22"/>
      <c r="Q16" s="22">
        <f>SUM(M16:P16)</f>
        <v>-70</v>
      </c>
      <c r="R16" s="22"/>
      <c r="S16" s="22"/>
      <c r="T16" s="22"/>
      <c r="U16" s="22"/>
      <c r="V16" s="22"/>
    </row>
    <row r="17" spans="3:22" ht="15.75" customHeight="1">
      <c r="C17" s="22"/>
      <c r="D17" s="22"/>
      <c r="E17" s="22"/>
      <c r="F17" s="22"/>
      <c r="G17" s="22"/>
      <c r="H17" s="22"/>
      <c r="I17" s="22"/>
      <c r="J17" s="22"/>
      <c r="K17" s="11"/>
      <c r="L17" s="11"/>
      <c r="M17" s="22"/>
      <c r="N17" s="22"/>
      <c r="O17" s="22"/>
      <c r="P17" s="22"/>
      <c r="Q17" s="22"/>
      <c r="R17" s="22"/>
      <c r="S17" s="22"/>
      <c r="T17" s="22"/>
      <c r="U17" s="22"/>
      <c r="V17" s="22"/>
    </row>
    <row r="18" spans="1:22" ht="15.75" customHeight="1">
      <c r="A18" s="94" t="s">
        <v>235</v>
      </c>
      <c r="B18" s="94"/>
      <c r="C18" s="22"/>
      <c r="D18" s="22"/>
      <c r="E18" s="22"/>
      <c r="F18" s="22"/>
      <c r="G18" s="22"/>
      <c r="H18" s="22"/>
      <c r="I18" s="22"/>
      <c r="J18" s="22"/>
      <c r="K18" s="11"/>
      <c r="L18" s="11"/>
      <c r="M18" s="22"/>
      <c r="N18" s="22"/>
      <c r="O18" s="22"/>
      <c r="P18" s="22"/>
      <c r="Q18" s="22"/>
      <c r="R18" s="22"/>
      <c r="S18" s="22"/>
      <c r="T18" s="22"/>
      <c r="U18" s="22"/>
      <c r="V18" s="22"/>
    </row>
    <row r="19" spans="1:22" ht="15.75" customHeight="1">
      <c r="A19" s="94"/>
      <c r="B19" s="94"/>
      <c r="C19" s="22">
        <v>0</v>
      </c>
      <c r="D19" s="22"/>
      <c r="E19" s="22">
        <v>0</v>
      </c>
      <c r="F19" s="22"/>
      <c r="G19" s="22">
        <v>0</v>
      </c>
      <c r="H19" s="22"/>
      <c r="I19" s="22">
        <v>-50</v>
      </c>
      <c r="J19" s="22"/>
      <c r="K19" s="11">
        <v>0</v>
      </c>
      <c r="L19" s="11"/>
      <c r="M19" s="22">
        <f>SUM(C19:K19)</f>
        <v>-50</v>
      </c>
      <c r="N19" s="22"/>
      <c r="O19" s="22">
        <v>0</v>
      </c>
      <c r="P19" s="22"/>
      <c r="Q19" s="22">
        <f>SUM(M19:P19)</f>
        <v>-50</v>
      </c>
      <c r="R19" s="22"/>
      <c r="S19" s="22"/>
      <c r="T19" s="22"/>
      <c r="U19" s="22"/>
      <c r="V19" s="22"/>
    </row>
    <row r="20" spans="3:22" ht="15.75" customHeight="1">
      <c r="C20" s="22"/>
      <c r="D20" s="22"/>
      <c r="E20" s="22"/>
      <c r="F20" s="22"/>
      <c r="G20" s="22"/>
      <c r="H20" s="22"/>
      <c r="I20" s="22"/>
      <c r="J20" s="22"/>
      <c r="K20" s="11"/>
      <c r="L20" s="11"/>
      <c r="M20" s="22"/>
      <c r="N20" s="22"/>
      <c r="O20" s="22"/>
      <c r="P20" s="22"/>
      <c r="Q20" s="22"/>
      <c r="R20" s="22"/>
      <c r="S20" s="22"/>
      <c r="T20" s="22"/>
      <c r="U20" s="22"/>
      <c r="V20" s="22"/>
    </row>
    <row r="21" spans="1:22" ht="15.75" customHeight="1">
      <c r="A21" s="94" t="s">
        <v>236</v>
      </c>
      <c r="B21" s="94"/>
      <c r="C21" s="22"/>
      <c r="D21" s="22"/>
      <c r="E21" s="22"/>
      <c r="F21" s="22"/>
      <c r="G21" s="22"/>
      <c r="H21" s="22"/>
      <c r="I21" s="22"/>
      <c r="J21" s="22"/>
      <c r="K21" s="11"/>
      <c r="L21" s="11"/>
      <c r="M21" s="22"/>
      <c r="N21" s="22"/>
      <c r="O21" s="22"/>
      <c r="P21" s="22"/>
      <c r="Q21" s="22"/>
      <c r="R21" s="22"/>
      <c r="S21" s="22"/>
      <c r="T21" s="22"/>
      <c r="U21" s="22"/>
      <c r="V21" s="22"/>
    </row>
    <row r="22" spans="1:22" ht="15.75" customHeight="1">
      <c r="A22" s="94"/>
      <c r="B22" s="94"/>
      <c r="C22" s="22">
        <v>0</v>
      </c>
      <c r="D22" s="22"/>
      <c r="E22" s="22">
        <v>0</v>
      </c>
      <c r="F22" s="22"/>
      <c r="G22" s="22">
        <v>0</v>
      </c>
      <c r="H22" s="22"/>
      <c r="I22" s="22">
        <v>0</v>
      </c>
      <c r="J22" s="22"/>
      <c r="K22" s="11"/>
      <c r="L22" s="11"/>
      <c r="M22" s="22">
        <f>SUM(C22:K22)</f>
        <v>0</v>
      </c>
      <c r="N22" s="22"/>
      <c r="O22" s="22">
        <v>5692</v>
      </c>
      <c r="P22" s="22"/>
      <c r="Q22" s="22">
        <f>SUM(M22:P22)</f>
        <v>5692</v>
      </c>
      <c r="R22" s="22"/>
      <c r="S22" s="22"/>
      <c r="T22" s="22"/>
      <c r="U22" s="22"/>
      <c r="V22" s="22"/>
    </row>
    <row r="23" spans="3:22" ht="15.75" customHeight="1">
      <c r="C23" s="22"/>
      <c r="D23" s="22"/>
      <c r="E23" s="22"/>
      <c r="F23" s="22"/>
      <c r="G23" s="22"/>
      <c r="H23" s="22"/>
      <c r="I23" s="22"/>
      <c r="J23" s="22"/>
      <c r="K23" s="11"/>
      <c r="L23" s="11"/>
      <c r="M23" s="22"/>
      <c r="N23" s="22"/>
      <c r="O23" s="22"/>
      <c r="P23" s="22"/>
      <c r="Q23" s="22"/>
      <c r="R23" s="22"/>
      <c r="S23" s="22"/>
      <c r="T23" s="22"/>
      <c r="U23" s="22"/>
      <c r="V23" s="22"/>
    </row>
    <row r="24" spans="1:22" ht="15.75" customHeight="1">
      <c r="A24" s="1" t="s">
        <v>51</v>
      </c>
      <c r="C24" s="22">
        <v>0</v>
      </c>
      <c r="D24" s="22"/>
      <c r="E24" s="22">
        <v>0</v>
      </c>
      <c r="F24" s="22"/>
      <c r="G24" s="22">
        <v>0</v>
      </c>
      <c r="H24" s="22"/>
      <c r="I24" s="22">
        <v>0</v>
      </c>
      <c r="J24" s="22"/>
      <c r="K24" s="11">
        <v>3509</v>
      </c>
      <c r="L24" s="11"/>
      <c r="M24" s="22">
        <f>SUM(C24:K24)</f>
        <v>3509</v>
      </c>
      <c r="N24" s="22"/>
      <c r="O24" s="22">
        <v>-1</v>
      </c>
      <c r="P24" s="22"/>
      <c r="Q24" s="22">
        <f>SUM(M24:P24)</f>
        <v>3508</v>
      </c>
      <c r="R24" s="22"/>
      <c r="S24" s="22"/>
      <c r="T24" s="22"/>
      <c r="U24" s="22"/>
      <c r="V24" s="22"/>
    </row>
    <row r="25" spans="3:22" ht="15.75" customHeight="1">
      <c r="C25" s="22"/>
      <c r="D25" s="22"/>
      <c r="E25" s="22"/>
      <c r="F25" s="22"/>
      <c r="G25" s="22"/>
      <c r="H25" s="22"/>
      <c r="I25" s="22"/>
      <c r="J25" s="22"/>
      <c r="K25" s="11"/>
      <c r="L25" s="11"/>
      <c r="M25" s="22"/>
      <c r="N25" s="22"/>
      <c r="O25" s="22"/>
      <c r="P25" s="22"/>
      <c r="Q25" s="22"/>
      <c r="R25" s="22"/>
      <c r="S25" s="22"/>
      <c r="T25" s="22"/>
      <c r="U25" s="22"/>
      <c r="V25" s="22"/>
    </row>
    <row r="26" spans="1:22" ht="15.75" customHeight="1">
      <c r="A26" s="1" t="s">
        <v>206</v>
      </c>
      <c r="C26" s="22">
        <v>0</v>
      </c>
      <c r="D26" s="22"/>
      <c r="E26" s="22">
        <v>0</v>
      </c>
      <c r="F26" s="22"/>
      <c r="G26" s="22">
        <v>-3120</v>
      </c>
      <c r="H26" s="22"/>
      <c r="I26" s="22"/>
      <c r="J26" s="22"/>
      <c r="K26" s="11">
        <v>3120</v>
      </c>
      <c r="L26" s="11"/>
      <c r="M26" s="22">
        <f>SUM(C26:K26)</f>
        <v>0</v>
      </c>
      <c r="N26" s="22"/>
      <c r="O26" s="22">
        <v>0</v>
      </c>
      <c r="P26" s="22"/>
      <c r="Q26" s="22">
        <f>SUM(M26:P26)</f>
        <v>0</v>
      </c>
      <c r="R26" s="22"/>
      <c r="S26" s="22"/>
      <c r="T26" s="22"/>
      <c r="U26" s="22"/>
      <c r="V26" s="22"/>
    </row>
    <row r="27" spans="3:22" ht="15.75" customHeight="1">
      <c r="C27" s="22"/>
      <c r="D27" s="22"/>
      <c r="E27" s="22"/>
      <c r="F27" s="22"/>
      <c r="G27" s="22"/>
      <c r="H27" s="22"/>
      <c r="I27" s="22"/>
      <c r="J27" s="22"/>
      <c r="K27" s="11"/>
      <c r="L27" s="11"/>
      <c r="M27" s="22"/>
      <c r="N27" s="22"/>
      <c r="O27" s="22"/>
      <c r="P27" s="22"/>
      <c r="Q27" s="22"/>
      <c r="R27" s="22"/>
      <c r="S27" s="22"/>
      <c r="T27" s="22"/>
      <c r="U27" s="22"/>
      <c r="V27" s="22"/>
    </row>
    <row r="28" spans="1:22" ht="15.75" customHeight="1" thickBot="1">
      <c r="A28" s="1" t="s">
        <v>209</v>
      </c>
      <c r="C28" s="73">
        <f>SUM(C14:C27)</f>
        <v>18933</v>
      </c>
      <c r="D28" s="73"/>
      <c r="E28" s="73">
        <f>SUM(E14:E27)</f>
        <v>0</v>
      </c>
      <c r="F28" s="73"/>
      <c r="G28" s="73">
        <f>SUM(G14:G27)</f>
        <v>0</v>
      </c>
      <c r="H28" s="73"/>
      <c r="I28" s="73">
        <f>SUM(I14:I27)</f>
        <v>-73</v>
      </c>
      <c r="J28" s="73"/>
      <c r="K28" s="73">
        <f>SUM(K14:K27)</f>
        <v>9680</v>
      </c>
      <c r="L28" s="73"/>
      <c r="M28" s="73">
        <f>SUM(M14:M27)</f>
        <v>28540</v>
      </c>
      <c r="N28" s="73"/>
      <c r="O28" s="73">
        <f>SUM(O14:O27)</f>
        <v>5691</v>
      </c>
      <c r="P28" s="73"/>
      <c r="Q28" s="73">
        <f>SUM(Q14:Q27)</f>
        <v>34231</v>
      </c>
      <c r="R28" s="22"/>
      <c r="S28" s="22"/>
      <c r="T28" s="22"/>
      <c r="U28" s="22"/>
      <c r="V28" s="22"/>
    </row>
    <row r="29" spans="3:22" ht="15.75" customHeight="1">
      <c r="C29" s="11"/>
      <c r="D29" s="11"/>
      <c r="E29" s="11"/>
      <c r="F29" s="11"/>
      <c r="G29" s="11"/>
      <c r="H29" s="11"/>
      <c r="I29" s="11"/>
      <c r="J29" s="11"/>
      <c r="K29" s="11"/>
      <c r="L29" s="11"/>
      <c r="M29" s="11"/>
      <c r="N29" s="22"/>
      <c r="O29" s="22"/>
      <c r="P29" s="22"/>
      <c r="Q29" s="22"/>
      <c r="R29" s="22"/>
      <c r="S29" s="22"/>
      <c r="T29" s="22"/>
      <c r="U29" s="22"/>
      <c r="V29" s="22"/>
    </row>
    <row r="30" spans="1:22" ht="15.75" customHeight="1">
      <c r="A30" s="1" t="s">
        <v>207</v>
      </c>
      <c r="C30" s="22">
        <f>'BS'!G36</f>
        <v>18933</v>
      </c>
      <c r="D30" s="22"/>
      <c r="E30" s="22">
        <v>0</v>
      </c>
      <c r="F30" s="22"/>
      <c r="G30" s="22">
        <v>0</v>
      </c>
      <c r="H30" s="22"/>
      <c r="I30" s="22">
        <f>'BS'!G37</f>
        <v>-46</v>
      </c>
      <c r="J30" s="22"/>
      <c r="K30" s="22">
        <f>'BS'!G38</f>
        <v>10685</v>
      </c>
      <c r="L30" s="22"/>
      <c r="M30" s="22">
        <f>SUM(C30:K30)</f>
        <v>29572</v>
      </c>
      <c r="N30" s="22"/>
      <c r="O30" s="22">
        <f>'BS'!G41</f>
        <v>5408</v>
      </c>
      <c r="P30" s="22"/>
      <c r="Q30" s="22">
        <f>SUM(M30:P30)</f>
        <v>34980</v>
      </c>
      <c r="R30" s="22"/>
      <c r="S30" s="22"/>
      <c r="T30" s="22"/>
      <c r="U30" s="22"/>
      <c r="V30" s="22"/>
    </row>
    <row r="31" spans="3:22" ht="15.75" customHeight="1">
      <c r="C31" s="75"/>
      <c r="D31" s="22"/>
      <c r="E31" s="22"/>
      <c r="F31" s="22"/>
      <c r="G31" s="22"/>
      <c r="H31" s="22"/>
      <c r="I31" s="22"/>
      <c r="J31" s="22"/>
      <c r="K31" s="22"/>
      <c r="L31" s="22"/>
      <c r="M31" s="22"/>
      <c r="N31" s="22"/>
      <c r="O31" s="22"/>
      <c r="P31" s="22"/>
      <c r="Q31" s="22">
        <f>SUM(M31:P31)</f>
        <v>0</v>
      </c>
      <c r="R31" s="22"/>
      <c r="S31" s="22"/>
      <c r="T31" s="22"/>
      <c r="U31" s="22"/>
      <c r="V31" s="22"/>
    </row>
    <row r="32" spans="1:22" ht="15.75" customHeight="1">
      <c r="A32" s="72" t="s">
        <v>51</v>
      </c>
      <c r="B32" s="72"/>
      <c r="C32" s="11">
        <v>0</v>
      </c>
      <c r="D32" s="11"/>
      <c r="E32" s="11">
        <v>0</v>
      </c>
      <c r="F32" s="11"/>
      <c r="G32" s="11">
        <v>0</v>
      </c>
      <c r="H32" s="11"/>
      <c r="I32" s="11">
        <v>0</v>
      </c>
      <c r="J32" s="11"/>
      <c r="K32" s="11">
        <f>'IS'!G40</f>
        <v>5036</v>
      </c>
      <c r="L32" s="11"/>
      <c r="M32" s="22">
        <f>SUM(C32:K32)</f>
        <v>5036</v>
      </c>
      <c r="N32" s="11"/>
      <c r="O32" s="11">
        <f>-'IS'!G41</f>
        <v>-290</v>
      </c>
      <c r="P32" s="11"/>
      <c r="Q32" s="22">
        <f>SUM(M32:P32)</f>
        <v>4746</v>
      </c>
      <c r="R32" s="11"/>
      <c r="S32" s="11"/>
      <c r="T32" s="22"/>
      <c r="U32" s="22"/>
      <c r="V32" s="22"/>
    </row>
    <row r="33" spans="1:22" ht="15.75" customHeight="1">
      <c r="A33" s="79"/>
      <c r="B33" s="72"/>
      <c r="C33" s="11"/>
      <c r="D33" s="11"/>
      <c r="E33" s="11"/>
      <c r="F33" s="11"/>
      <c r="G33" s="11"/>
      <c r="H33" s="11"/>
      <c r="I33" s="11"/>
      <c r="J33" s="11"/>
      <c r="K33" s="11"/>
      <c r="L33" s="11"/>
      <c r="M33" s="22"/>
      <c r="N33" s="11"/>
      <c r="O33" s="11"/>
      <c r="P33" s="11"/>
      <c r="Q33" s="22"/>
      <c r="R33" s="11"/>
      <c r="S33" s="11"/>
      <c r="T33" s="22"/>
      <c r="U33" s="22"/>
      <c r="V33" s="22"/>
    </row>
    <row r="34" spans="1:22" ht="15.75" customHeight="1">
      <c r="A34" s="72" t="s">
        <v>211</v>
      </c>
      <c r="B34" s="72"/>
      <c r="C34" s="11"/>
      <c r="D34" s="11"/>
      <c r="E34" s="11"/>
      <c r="F34" s="11"/>
      <c r="G34" s="11"/>
      <c r="H34" s="11"/>
      <c r="I34" s="11"/>
      <c r="J34" s="11"/>
      <c r="K34" s="11">
        <v>-3787</v>
      </c>
      <c r="L34" s="11"/>
      <c r="M34" s="22">
        <f>SUM(C34:K34)</f>
        <v>-3787</v>
      </c>
      <c r="N34" s="11"/>
      <c r="O34" s="11"/>
      <c r="P34" s="11"/>
      <c r="Q34" s="22">
        <f>SUM(M34:P34)</f>
        <v>-3787</v>
      </c>
      <c r="R34" s="11"/>
      <c r="S34" s="11"/>
      <c r="T34" s="22"/>
      <c r="U34" s="22"/>
      <c r="V34" s="22"/>
    </row>
    <row r="35" spans="3:22" ht="15.75" customHeight="1">
      <c r="C35" s="22"/>
      <c r="D35" s="22"/>
      <c r="E35" s="22"/>
      <c r="F35" s="22"/>
      <c r="G35" s="22"/>
      <c r="H35" s="22"/>
      <c r="I35" s="22"/>
      <c r="J35" s="22"/>
      <c r="K35" s="11"/>
      <c r="L35" s="11"/>
      <c r="M35" s="11"/>
      <c r="N35" s="22"/>
      <c r="O35" s="22"/>
      <c r="P35" s="22"/>
      <c r="Q35" s="22"/>
      <c r="R35" s="22"/>
      <c r="S35" s="22"/>
      <c r="T35" s="22"/>
      <c r="U35" s="22"/>
      <c r="V35" s="22"/>
    </row>
    <row r="36" spans="1:22" ht="15.75" customHeight="1" thickBot="1">
      <c r="A36" s="1" t="s">
        <v>210</v>
      </c>
      <c r="C36" s="73">
        <f>SUM(C30:C35)</f>
        <v>18933</v>
      </c>
      <c r="D36" s="73"/>
      <c r="E36" s="73">
        <f>SUM(E30:E35)</f>
        <v>0</v>
      </c>
      <c r="F36" s="73"/>
      <c r="G36" s="73">
        <f>SUM(G30:G35)</f>
        <v>0</v>
      </c>
      <c r="H36" s="73"/>
      <c r="I36" s="73">
        <f>SUM(I30:I35)</f>
        <v>-46</v>
      </c>
      <c r="J36" s="73"/>
      <c r="K36" s="73">
        <f>SUM(K30:K35)</f>
        <v>11934</v>
      </c>
      <c r="L36" s="73"/>
      <c r="M36" s="73">
        <f>SUM(M30:M35)</f>
        <v>30821</v>
      </c>
      <c r="N36" s="73"/>
      <c r="O36" s="73">
        <f>SUM(O30:O35)</f>
        <v>5118</v>
      </c>
      <c r="P36" s="73"/>
      <c r="Q36" s="73">
        <f>SUM(Q30:Q35)</f>
        <v>35939</v>
      </c>
      <c r="R36" s="22"/>
      <c r="S36" s="22"/>
      <c r="T36" s="22"/>
      <c r="U36" s="22"/>
      <c r="V36" s="22"/>
    </row>
    <row r="37" spans="3:22" ht="15.75" customHeight="1">
      <c r="C37" s="22"/>
      <c r="D37" s="22"/>
      <c r="E37" s="22"/>
      <c r="F37" s="22"/>
      <c r="G37" s="22"/>
      <c r="H37" s="22"/>
      <c r="I37" s="22"/>
      <c r="J37" s="22"/>
      <c r="K37" s="22"/>
      <c r="L37" s="22"/>
      <c r="M37" s="22"/>
      <c r="N37" s="22"/>
      <c r="O37" s="22"/>
      <c r="P37" s="22"/>
      <c r="Q37" s="22"/>
      <c r="R37" s="22"/>
      <c r="S37" s="22"/>
      <c r="T37" s="22"/>
      <c r="U37" s="22"/>
      <c r="V37" s="22"/>
    </row>
    <row r="38" spans="1:22" ht="15.75" customHeight="1">
      <c r="A38" s="3" t="s">
        <v>25</v>
      </c>
      <c r="C38" s="22"/>
      <c r="D38" s="22"/>
      <c r="E38" s="22"/>
      <c r="F38" s="22"/>
      <c r="G38" s="22"/>
      <c r="H38" s="22"/>
      <c r="I38" s="22"/>
      <c r="J38" s="22"/>
      <c r="K38" s="22"/>
      <c r="L38" s="22"/>
      <c r="M38" s="22"/>
      <c r="N38" s="22"/>
      <c r="O38" s="22"/>
      <c r="P38" s="22"/>
      <c r="Q38" s="22"/>
      <c r="R38" s="22"/>
      <c r="S38" s="22"/>
      <c r="T38" s="22"/>
      <c r="U38" s="22"/>
      <c r="V38" s="22"/>
    </row>
    <row r="39" spans="1:17" ht="15.75" customHeight="1">
      <c r="A39" s="3"/>
      <c r="C39" s="22"/>
      <c r="D39" s="22"/>
      <c r="E39" s="22"/>
      <c r="F39" s="22"/>
      <c r="G39" s="22"/>
      <c r="H39" s="22"/>
      <c r="I39" s="22"/>
      <c r="J39" s="22"/>
      <c r="K39" s="22"/>
      <c r="L39" s="22"/>
      <c r="M39" s="22"/>
      <c r="N39" s="22"/>
      <c r="O39" s="22"/>
      <c r="P39" s="22"/>
      <c r="Q39" s="22"/>
    </row>
    <row r="40" spans="1:17" ht="15.75" customHeight="1">
      <c r="A40" s="90" t="s">
        <v>231</v>
      </c>
      <c r="B40" s="93"/>
      <c r="C40" s="93"/>
      <c r="D40" s="93"/>
      <c r="E40" s="93"/>
      <c r="F40" s="93"/>
      <c r="G40" s="93"/>
      <c r="H40" s="93"/>
      <c r="I40" s="93"/>
      <c r="J40" s="93"/>
      <c r="K40" s="93"/>
      <c r="L40" s="93"/>
      <c r="M40" s="93"/>
      <c r="N40" s="93"/>
      <c r="O40" s="93"/>
      <c r="P40" s="93"/>
      <c r="Q40" s="93"/>
    </row>
    <row r="41" spans="1:17" ht="15.75" customHeight="1">
      <c r="A41" s="93"/>
      <c r="B41" s="93"/>
      <c r="C41" s="93"/>
      <c r="D41" s="93"/>
      <c r="E41" s="93"/>
      <c r="F41" s="93"/>
      <c r="G41" s="93"/>
      <c r="H41" s="93"/>
      <c r="I41" s="93"/>
      <c r="J41" s="93"/>
      <c r="K41" s="93"/>
      <c r="L41" s="93"/>
      <c r="M41" s="93"/>
      <c r="N41" s="93"/>
      <c r="O41" s="93"/>
      <c r="P41" s="93"/>
      <c r="Q41" s="93"/>
    </row>
    <row r="42" spans="1:13" ht="21" customHeight="1">
      <c r="A42" s="30"/>
      <c r="B42" s="30"/>
      <c r="C42" s="30"/>
      <c r="D42" s="30"/>
      <c r="E42" s="30"/>
      <c r="F42" s="30"/>
      <c r="G42" s="30"/>
      <c r="H42" s="30"/>
      <c r="I42" s="30"/>
      <c r="J42" s="30"/>
      <c r="K42" s="30"/>
      <c r="L42" s="30"/>
      <c r="M42" s="30"/>
    </row>
    <row r="43" ht="15.75" customHeight="1">
      <c r="A43" s="1" t="s">
        <v>161</v>
      </c>
    </row>
    <row r="45" spans="1:13" ht="15.75" customHeight="1">
      <c r="A45" s="1" t="s">
        <v>150</v>
      </c>
      <c r="B45" s="30"/>
      <c r="C45" s="30"/>
      <c r="D45" s="30"/>
      <c r="E45" s="30"/>
      <c r="F45" s="30"/>
      <c r="G45" s="30"/>
      <c r="H45" s="30"/>
      <c r="I45" s="30"/>
      <c r="J45" s="30"/>
      <c r="K45" s="30"/>
      <c r="L45" s="30"/>
      <c r="M45" s="30"/>
    </row>
    <row r="46" spans="1:13" ht="15.75" customHeight="1">
      <c r="A46" s="30"/>
      <c r="B46" s="30"/>
      <c r="C46" s="30"/>
      <c r="D46" s="30"/>
      <c r="E46" s="30"/>
      <c r="F46" s="30"/>
      <c r="G46" s="30"/>
      <c r="H46" s="30"/>
      <c r="I46" s="30"/>
      <c r="J46" s="30"/>
      <c r="K46" s="30"/>
      <c r="L46" s="30"/>
      <c r="M46" s="30"/>
    </row>
    <row r="49" spans="1:13" ht="15.75" customHeight="1">
      <c r="A49" s="30"/>
      <c r="B49" s="30"/>
      <c r="C49" s="30"/>
      <c r="D49" s="30"/>
      <c r="E49" s="30"/>
      <c r="F49" s="30"/>
      <c r="G49" s="30"/>
      <c r="H49" s="30"/>
      <c r="I49" s="30"/>
      <c r="J49" s="30"/>
      <c r="K49" s="30"/>
      <c r="L49" s="30"/>
      <c r="M49" s="30"/>
    </row>
    <row r="50" spans="1:13" ht="15.75" customHeight="1">
      <c r="A50" s="30"/>
      <c r="B50" s="30"/>
      <c r="C50" s="30"/>
      <c r="D50" s="30"/>
      <c r="E50" s="30"/>
      <c r="F50" s="30"/>
      <c r="G50" s="30"/>
      <c r="H50" s="30"/>
      <c r="I50" s="30"/>
      <c r="J50" s="30"/>
      <c r="K50" s="30"/>
      <c r="L50" s="30"/>
      <c r="M50" s="30"/>
    </row>
    <row r="51" spans="1:13" ht="15.75" customHeight="1">
      <c r="A51" s="30"/>
      <c r="B51" s="30"/>
      <c r="C51" s="30"/>
      <c r="D51" s="30"/>
      <c r="E51" s="30"/>
      <c r="F51" s="30"/>
      <c r="G51" s="30"/>
      <c r="H51" s="30"/>
      <c r="I51" s="30"/>
      <c r="J51" s="30"/>
      <c r="K51" s="30"/>
      <c r="L51" s="30"/>
      <c r="M51" s="30"/>
    </row>
    <row r="52" spans="1:13" ht="15.75" customHeight="1">
      <c r="A52" s="30"/>
      <c r="B52" s="30"/>
      <c r="C52" s="30"/>
      <c r="D52" s="30"/>
      <c r="E52" s="30"/>
      <c r="F52" s="30"/>
      <c r="G52" s="30"/>
      <c r="H52" s="30"/>
      <c r="I52" s="30"/>
      <c r="J52" s="30"/>
      <c r="K52" s="30"/>
      <c r="L52" s="30"/>
      <c r="M52" s="30"/>
    </row>
    <row r="53" spans="1:13" ht="15.75" customHeight="1">
      <c r="A53" s="30"/>
      <c r="B53" s="30"/>
      <c r="C53" s="30"/>
      <c r="D53" s="30"/>
      <c r="E53" s="30"/>
      <c r="F53" s="30"/>
      <c r="G53" s="30"/>
      <c r="H53" s="30"/>
      <c r="I53" s="30"/>
      <c r="J53" s="30"/>
      <c r="K53" s="30"/>
      <c r="L53" s="30"/>
      <c r="M53" s="30"/>
    </row>
    <row r="54" spans="1:13" ht="15.75" customHeight="1">
      <c r="A54" s="30"/>
      <c r="B54" s="30"/>
      <c r="C54" s="30"/>
      <c r="D54" s="30"/>
      <c r="E54" s="30"/>
      <c r="F54" s="30"/>
      <c r="G54" s="30"/>
      <c r="H54" s="30"/>
      <c r="I54" s="30"/>
      <c r="J54" s="30"/>
      <c r="K54" s="30"/>
      <c r="L54" s="30"/>
      <c r="M54" s="30"/>
    </row>
    <row r="55" spans="1:13" ht="15.75" customHeight="1">
      <c r="A55" s="30"/>
      <c r="B55" s="30"/>
      <c r="C55" s="30"/>
      <c r="D55" s="30"/>
      <c r="E55" s="30"/>
      <c r="F55" s="30"/>
      <c r="G55" s="30"/>
      <c r="H55" s="30"/>
      <c r="I55" s="30"/>
      <c r="J55" s="30"/>
      <c r="K55" s="30"/>
      <c r="L55" s="30"/>
      <c r="M55" s="30"/>
    </row>
    <row r="56" spans="1:13" ht="15.75" customHeight="1">
      <c r="A56" s="30"/>
      <c r="B56" s="30"/>
      <c r="C56" s="30"/>
      <c r="D56" s="30"/>
      <c r="E56" s="30"/>
      <c r="F56" s="30"/>
      <c r="G56" s="30"/>
      <c r="H56" s="30"/>
      <c r="I56" s="30"/>
      <c r="J56" s="30"/>
      <c r="K56" s="30"/>
      <c r="L56" s="30"/>
      <c r="M56" s="30"/>
    </row>
    <row r="57" spans="1:13" ht="15.75" customHeight="1">
      <c r="A57" s="30"/>
      <c r="B57" s="30"/>
      <c r="C57" s="30"/>
      <c r="D57" s="30"/>
      <c r="E57" s="30"/>
      <c r="F57" s="30"/>
      <c r="G57" s="30"/>
      <c r="H57" s="30"/>
      <c r="I57" s="30"/>
      <c r="J57" s="30"/>
      <c r="K57" s="30"/>
      <c r="L57" s="30"/>
      <c r="M57" s="30"/>
    </row>
    <row r="58" spans="1:13" ht="15.75" customHeight="1">
      <c r="A58" s="30"/>
      <c r="B58" s="30"/>
      <c r="C58" s="30"/>
      <c r="D58" s="30"/>
      <c r="E58" s="30"/>
      <c r="F58" s="30"/>
      <c r="G58" s="30"/>
      <c r="H58" s="30"/>
      <c r="I58" s="30"/>
      <c r="J58" s="30"/>
      <c r="K58" s="30"/>
      <c r="L58" s="30"/>
      <c r="M58" s="30"/>
    </row>
    <row r="59" spans="1:13" ht="15.75" customHeight="1">
      <c r="A59" s="30"/>
      <c r="B59" s="30"/>
      <c r="C59" s="30"/>
      <c r="D59" s="30"/>
      <c r="E59" s="30"/>
      <c r="F59" s="30"/>
      <c r="G59" s="30"/>
      <c r="H59" s="30"/>
      <c r="I59" s="30"/>
      <c r="J59" s="30"/>
      <c r="K59" s="30"/>
      <c r="L59" s="30"/>
      <c r="M59" s="30"/>
    </row>
    <row r="60" spans="1:13" ht="15.75" customHeight="1">
      <c r="A60" s="30"/>
      <c r="B60" s="30"/>
      <c r="C60" s="30"/>
      <c r="D60" s="30"/>
      <c r="E60" s="30"/>
      <c r="F60" s="30"/>
      <c r="G60" s="30"/>
      <c r="H60" s="30"/>
      <c r="I60" s="30"/>
      <c r="J60" s="30"/>
      <c r="K60" s="30"/>
      <c r="L60" s="30"/>
      <c r="M60" s="30"/>
    </row>
    <row r="61" spans="1:13" ht="15.75" customHeight="1">
      <c r="A61" s="30"/>
      <c r="B61" s="30"/>
      <c r="C61" s="30"/>
      <c r="D61" s="30"/>
      <c r="E61" s="30"/>
      <c r="F61" s="30"/>
      <c r="G61" s="30"/>
      <c r="H61" s="30"/>
      <c r="I61" s="30"/>
      <c r="J61" s="30"/>
      <c r="K61" s="30"/>
      <c r="L61" s="30"/>
      <c r="M61" s="30"/>
    </row>
  </sheetData>
  <sheetProtection/>
  <mergeCells count="4">
    <mergeCell ref="C9:I9"/>
    <mergeCell ref="A40:Q41"/>
    <mergeCell ref="A18:B19"/>
    <mergeCell ref="A21:B22"/>
  </mergeCells>
  <printOptions/>
  <pageMargins left="0.5905511811023623" right="0.5511811023622047" top="0.5905511811023623" bottom="0.3937007874015748" header="0.31496062992125984" footer="0.3937007874015748"/>
  <pageSetup firstPageNumber="3" useFirstPageNumber="1" fitToHeight="1" fitToWidth="1" horizontalDpi="300" verticalDpi="300" orientation="landscape" paperSize="9" scale="75"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dimension ref="A5:G58"/>
  <sheetViews>
    <sheetView view="pageBreakPreview" zoomScale="80" zoomScaleSheetLayoutView="80" workbookViewId="0" topLeftCell="A21">
      <selection activeCell="D34" sqref="D34"/>
    </sheetView>
  </sheetViews>
  <sheetFormatPr defaultColWidth="9.140625" defaultRowHeight="15.75" customHeight="1"/>
  <cols>
    <col min="1" max="1" width="3.8515625" style="1" customWidth="1"/>
    <col min="2" max="2" width="44.00390625" style="1" customWidth="1"/>
    <col min="3" max="3" width="9.140625" style="1" customWidth="1"/>
    <col min="4" max="4" width="17.8515625" style="1" customWidth="1"/>
    <col min="5" max="5" width="18.7109375" style="1" customWidth="1"/>
    <col min="6" max="16384" width="9.140625" style="1" customWidth="1"/>
  </cols>
  <sheetData>
    <row r="4" ht="7.5" customHeight="1"/>
    <row r="5" spans="1:3" ht="15.75" customHeight="1">
      <c r="A5" s="3"/>
      <c r="B5" s="4" t="s">
        <v>197</v>
      </c>
      <c r="C5" s="3"/>
    </row>
    <row r="7" spans="1:3" ht="15.75" customHeight="1">
      <c r="A7" s="3" t="s">
        <v>55</v>
      </c>
      <c r="C7" s="3"/>
    </row>
    <row r="8" spans="1:3" ht="15.75" customHeight="1">
      <c r="A8" s="3" t="str">
        <f>'IS'!A7</f>
        <v>For The Second Quarter Ended 31 December 2007</v>
      </c>
      <c r="C8" s="3"/>
    </row>
    <row r="9" spans="1:4" ht="15.75" customHeight="1">
      <c r="A9" s="1" t="str">
        <f>'[1]IS'!A9</f>
        <v>(The figures have not been audited)</v>
      </c>
      <c r="C9" s="3"/>
      <c r="D9" s="6"/>
    </row>
    <row r="10" spans="3:5" ht="15.75" customHeight="1">
      <c r="C10" s="3"/>
      <c r="E10" s="7" t="s">
        <v>8</v>
      </c>
    </row>
    <row r="11" spans="1:5" ht="15.75" customHeight="1">
      <c r="A11" s="3"/>
      <c r="C11" s="3"/>
      <c r="D11" s="7" t="s">
        <v>5</v>
      </c>
      <c r="E11" s="7" t="s">
        <v>6</v>
      </c>
    </row>
    <row r="12" spans="1:5" ht="15.75" customHeight="1">
      <c r="A12" s="3"/>
      <c r="C12" s="3"/>
      <c r="D12" s="7" t="s">
        <v>6</v>
      </c>
      <c r="E12" s="7" t="s">
        <v>9</v>
      </c>
    </row>
    <row r="13" spans="1:5" ht="15.75" customHeight="1">
      <c r="A13" s="3"/>
      <c r="C13" s="3"/>
      <c r="D13" s="80" t="s">
        <v>7</v>
      </c>
      <c r="E13" s="78" t="s">
        <v>7</v>
      </c>
    </row>
    <row r="14" spans="4:5" ht="15.75" customHeight="1">
      <c r="D14" s="9" t="s">
        <v>160</v>
      </c>
      <c r="E14" s="9" t="s">
        <v>153</v>
      </c>
    </row>
    <row r="15" spans="3:5" ht="15.75" customHeight="1">
      <c r="C15" s="3" t="s">
        <v>22</v>
      </c>
      <c r="D15" s="78" t="s">
        <v>12</v>
      </c>
      <c r="E15" s="9" t="s">
        <v>12</v>
      </c>
    </row>
    <row r="16" spans="1:5" ht="15.75" customHeight="1">
      <c r="A16" s="79" t="s">
        <v>61</v>
      </c>
      <c r="B16" s="72"/>
      <c r="C16" s="72"/>
      <c r="D16" s="81"/>
      <c r="E16" s="11"/>
    </row>
    <row r="17" spans="1:5" ht="15.75" customHeight="1">
      <c r="A17" s="72" t="s">
        <v>20</v>
      </c>
      <c r="B17" s="72"/>
      <c r="C17" s="72"/>
      <c r="D17" s="12">
        <f>'IS'!D33</f>
        <v>2358</v>
      </c>
      <c r="E17" s="11">
        <v>2006</v>
      </c>
    </row>
    <row r="18" spans="1:5" ht="15.75" customHeight="1">
      <c r="A18" s="72" t="s">
        <v>56</v>
      </c>
      <c r="B18" s="72"/>
      <c r="C18" s="72"/>
      <c r="D18" s="11"/>
      <c r="E18" s="11"/>
    </row>
    <row r="19" spans="1:5" ht="15.75" customHeight="1">
      <c r="A19" s="72"/>
      <c r="B19" s="72" t="s">
        <v>57</v>
      </c>
      <c r="C19" s="72"/>
      <c r="D19" s="11">
        <v>185</v>
      </c>
      <c r="E19" s="11">
        <v>148</v>
      </c>
    </row>
    <row r="20" spans="1:5" ht="15.75" customHeight="1">
      <c r="A20" s="72"/>
      <c r="B20" s="72" t="s">
        <v>213</v>
      </c>
      <c r="C20" s="72"/>
      <c r="D20" s="11">
        <v>63</v>
      </c>
      <c r="E20" s="11">
        <v>0</v>
      </c>
    </row>
    <row r="21" spans="1:5" ht="15.75" customHeight="1">
      <c r="A21" s="72"/>
      <c r="B21" s="72" t="s">
        <v>193</v>
      </c>
      <c r="C21" s="72"/>
      <c r="D21" s="11">
        <v>-50</v>
      </c>
      <c r="E21" s="11">
        <v>-21</v>
      </c>
    </row>
    <row r="22" spans="1:5" ht="15.75" customHeight="1">
      <c r="A22" s="79"/>
      <c r="B22" s="1" t="s">
        <v>62</v>
      </c>
      <c r="C22" s="72"/>
      <c r="D22" s="21">
        <f>-'IS'!D25</f>
        <v>-184</v>
      </c>
      <c r="E22" s="21">
        <v>-174</v>
      </c>
    </row>
    <row r="23" spans="1:5" ht="15.75" customHeight="1">
      <c r="A23" s="72" t="s">
        <v>58</v>
      </c>
      <c r="B23" s="72"/>
      <c r="C23" s="72"/>
      <c r="D23" s="11">
        <f>SUM(D17:D22)</f>
        <v>2372</v>
      </c>
      <c r="E23" s="11">
        <f>SUM(E17:E22)</f>
        <v>1959</v>
      </c>
    </row>
    <row r="24" spans="1:5" ht="15.75" customHeight="1">
      <c r="A24" s="72"/>
      <c r="B24" s="72" t="s">
        <v>214</v>
      </c>
      <c r="C24" s="72"/>
      <c r="D24" s="11">
        <v>-2543</v>
      </c>
      <c r="E24" s="11">
        <v>-2933</v>
      </c>
    </row>
    <row r="25" spans="1:5" ht="15.75" customHeight="1">
      <c r="A25" s="72"/>
      <c r="B25" s="72" t="s">
        <v>215</v>
      </c>
      <c r="C25" s="72"/>
      <c r="D25" s="11">
        <v>1816</v>
      </c>
      <c r="E25" s="11">
        <v>-300</v>
      </c>
    </row>
    <row r="26" spans="1:5" ht="15.75" customHeight="1">
      <c r="A26" s="72"/>
      <c r="B26" s="72" t="s">
        <v>216</v>
      </c>
      <c r="C26" s="72"/>
      <c r="D26" s="82">
        <v>-591</v>
      </c>
      <c r="E26" s="82">
        <v>1055</v>
      </c>
    </row>
    <row r="27" spans="1:5" ht="15.75" customHeight="1">
      <c r="A27" s="72" t="s">
        <v>217</v>
      </c>
      <c r="B27" s="72"/>
      <c r="C27" s="72"/>
      <c r="D27" s="11">
        <f>SUM(D23:D26)</f>
        <v>1054</v>
      </c>
      <c r="E27" s="11">
        <f>SUM(E23:E26)</f>
        <v>-219</v>
      </c>
    </row>
    <row r="28" spans="1:5" ht="15.75" customHeight="1">
      <c r="A28" s="72" t="s">
        <v>59</v>
      </c>
      <c r="B28" s="72"/>
      <c r="C28" s="72"/>
      <c r="D28" s="11">
        <v>-75</v>
      </c>
      <c r="E28" s="11">
        <v>-48</v>
      </c>
    </row>
    <row r="29" spans="1:5" ht="15.75" customHeight="1">
      <c r="A29" s="72" t="s">
        <v>218</v>
      </c>
      <c r="B29" s="72"/>
      <c r="C29" s="72"/>
      <c r="D29" s="14">
        <f>SUM(D27:D28)</f>
        <v>979</v>
      </c>
      <c r="E29" s="14">
        <f>SUM(E27:E28)</f>
        <v>-267</v>
      </c>
    </row>
    <row r="30" spans="1:5" ht="15.75" customHeight="1">
      <c r="A30" s="79"/>
      <c r="B30" s="72"/>
      <c r="C30" s="72"/>
      <c r="D30" s="11"/>
      <c r="E30" s="11"/>
    </row>
    <row r="31" spans="1:5" ht="15.75" customHeight="1">
      <c r="A31" s="79" t="s">
        <v>60</v>
      </c>
      <c r="B31" s="72"/>
      <c r="C31" s="72"/>
      <c r="D31" s="11"/>
      <c r="E31" s="11"/>
    </row>
    <row r="32" spans="1:5" ht="15.75" customHeight="1">
      <c r="A32" s="72" t="s">
        <v>135</v>
      </c>
      <c r="B32" s="72"/>
      <c r="C32" s="72"/>
      <c r="D32" s="11">
        <v>0</v>
      </c>
      <c r="E32" s="11">
        <v>-183</v>
      </c>
    </row>
    <row r="33" spans="1:5" ht="15.75" customHeight="1">
      <c r="A33" s="72" t="s">
        <v>63</v>
      </c>
      <c r="B33" s="72"/>
      <c r="C33" s="72"/>
      <c r="D33" s="11">
        <f>-D22</f>
        <v>184</v>
      </c>
      <c r="E33" s="11">
        <v>174</v>
      </c>
    </row>
    <row r="34" spans="1:5" ht="15.75" customHeight="1">
      <c r="A34" s="72" t="s">
        <v>157</v>
      </c>
      <c r="B34" s="72"/>
      <c r="C34" s="72"/>
      <c r="D34" s="11">
        <v>-1687</v>
      </c>
      <c r="E34" s="11">
        <v>0</v>
      </c>
    </row>
    <row r="35" spans="1:5" ht="15.75" customHeight="1">
      <c r="A35" s="72" t="s">
        <v>219</v>
      </c>
      <c r="B35" s="72"/>
      <c r="C35" s="72"/>
      <c r="D35" s="14">
        <f>SUM(D32:D34)</f>
        <v>-1503</v>
      </c>
      <c r="E35" s="14">
        <f>SUM(E32:E34)</f>
        <v>-9</v>
      </c>
    </row>
    <row r="36" spans="1:5" ht="15.75" customHeight="1">
      <c r="A36" s="72"/>
      <c r="B36" s="72"/>
      <c r="C36" s="72"/>
      <c r="D36" s="11"/>
      <c r="E36" s="11"/>
    </row>
    <row r="37" spans="1:5" ht="15.75" customHeight="1">
      <c r="A37" s="79" t="s">
        <v>152</v>
      </c>
      <c r="B37" s="72"/>
      <c r="C37" s="72"/>
      <c r="D37" s="11"/>
      <c r="E37" s="11"/>
    </row>
    <row r="38" spans="1:5" ht="35.25" customHeight="1">
      <c r="A38" s="97" t="s">
        <v>232</v>
      </c>
      <c r="B38" s="97"/>
      <c r="C38" s="72"/>
      <c r="D38" s="11">
        <v>0</v>
      </c>
      <c r="E38" s="11">
        <v>5692</v>
      </c>
    </row>
    <row r="39" spans="1:5" ht="15.75" customHeight="1">
      <c r="A39" s="72" t="s">
        <v>211</v>
      </c>
      <c r="B39" s="72"/>
      <c r="C39" s="72"/>
      <c r="D39" s="11">
        <v>-3787</v>
      </c>
      <c r="E39" s="11">
        <v>0</v>
      </c>
    </row>
    <row r="40" spans="1:5" ht="15.75" customHeight="1">
      <c r="A40" s="1" t="s">
        <v>151</v>
      </c>
      <c r="C40" s="72"/>
      <c r="D40" s="14">
        <f>SUM(D39:D39)</f>
        <v>-3787</v>
      </c>
      <c r="E40" s="14">
        <f>SUM(E38:E39)</f>
        <v>5692</v>
      </c>
    </row>
    <row r="41" spans="1:5" ht="15.75" customHeight="1">
      <c r="A41" s="72"/>
      <c r="B41" s="72"/>
      <c r="C41" s="72"/>
      <c r="D41" s="11"/>
      <c r="E41" s="11"/>
    </row>
    <row r="42" spans="1:5" ht="15.75" customHeight="1">
      <c r="A42" s="96" t="s">
        <v>156</v>
      </c>
      <c r="B42" s="95"/>
      <c r="C42" s="72"/>
      <c r="D42" s="11">
        <f>D29+D35+D40</f>
        <v>-4311</v>
      </c>
      <c r="E42" s="11">
        <f>E29+E35+E40</f>
        <v>5416</v>
      </c>
    </row>
    <row r="43" spans="1:5" ht="15.75" customHeight="1">
      <c r="A43" s="95"/>
      <c r="B43" s="95"/>
      <c r="C43" s="72"/>
      <c r="D43" s="11"/>
      <c r="E43" s="11"/>
    </row>
    <row r="44" spans="1:5" ht="15.75" customHeight="1">
      <c r="A44" s="72"/>
      <c r="B44" s="72"/>
      <c r="C44" s="72"/>
      <c r="D44" s="11"/>
      <c r="E44" s="11"/>
    </row>
    <row r="45" spans="1:5" ht="15.75" customHeight="1">
      <c r="A45" s="79" t="s">
        <v>65</v>
      </c>
      <c r="B45" s="72"/>
      <c r="C45" s="72"/>
      <c r="D45" s="11"/>
      <c r="E45" s="11"/>
    </row>
    <row r="46" spans="2:5" ht="15.75" customHeight="1">
      <c r="B46" s="79" t="s">
        <v>66</v>
      </c>
      <c r="C46" s="72"/>
      <c r="D46" s="11">
        <v>29296</v>
      </c>
      <c r="E46" s="12">
        <v>19944</v>
      </c>
    </row>
    <row r="47" spans="2:5" ht="15.75" customHeight="1">
      <c r="B47" s="79"/>
      <c r="C47" s="72"/>
      <c r="D47" s="11"/>
      <c r="E47" s="12"/>
    </row>
    <row r="48" spans="1:7" ht="15.75" customHeight="1">
      <c r="A48" s="1" t="s">
        <v>220</v>
      </c>
      <c r="B48" s="79"/>
      <c r="C48" s="72"/>
      <c r="D48" s="11">
        <v>0</v>
      </c>
      <c r="E48" s="12">
        <v>-50</v>
      </c>
      <c r="F48" s="72"/>
      <c r="G48" s="72"/>
    </row>
    <row r="49" spans="2:7" ht="15.75" customHeight="1">
      <c r="B49" s="79"/>
      <c r="C49" s="72"/>
      <c r="D49" s="11"/>
      <c r="E49" s="12"/>
      <c r="F49" s="72"/>
      <c r="G49" s="72"/>
    </row>
    <row r="50" spans="1:5" ht="15.75" customHeight="1">
      <c r="A50" s="79" t="s">
        <v>67</v>
      </c>
      <c r="B50" s="72"/>
      <c r="C50" s="72"/>
      <c r="D50" s="11"/>
      <c r="E50" s="11"/>
    </row>
    <row r="51" spans="2:5" ht="15.75" customHeight="1" thickBot="1">
      <c r="B51" s="79" t="s">
        <v>221</v>
      </c>
      <c r="C51" s="72" t="s">
        <v>64</v>
      </c>
      <c r="D51" s="73">
        <f>SUM(D42:D50)</f>
        <v>24985</v>
      </c>
      <c r="E51" s="73">
        <f>SUM(E42:E50)</f>
        <v>25310</v>
      </c>
    </row>
    <row r="52" spans="1:5" ht="15.75" customHeight="1">
      <c r="A52" s="72"/>
      <c r="B52" s="72"/>
      <c r="C52" s="72"/>
      <c r="D52" s="72"/>
      <c r="E52" s="72"/>
    </row>
    <row r="53" spans="1:5" ht="15.75" customHeight="1">
      <c r="A53" s="72"/>
      <c r="B53" s="72"/>
      <c r="C53" s="72"/>
      <c r="D53" s="13"/>
      <c r="E53" s="13"/>
    </row>
    <row r="54" spans="1:5" ht="15.75" customHeight="1">
      <c r="A54" s="3" t="s">
        <v>25</v>
      </c>
      <c r="D54" s="13"/>
      <c r="E54" s="22"/>
    </row>
    <row r="55" spans="1:5" ht="15.75" customHeight="1">
      <c r="A55" s="94" t="s">
        <v>222</v>
      </c>
      <c r="B55" s="95"/>
      <c r="C55" s="95"/>
      <c r="D55" s="95"/>
      <c r="E55" s="95"/>
    </row>
    <row r="56" spans="1:7" ht="15.75" customHeight="1">
      <c r="A56" s="95"/>
      <c r="B56" s="95"/>
      <c r="C56" s="95"/>
      <c r="D56" s="95"/>
      <c r="E56" s="95"/>
      <c r="F56" s="30"/>
      <c r="G56" s="30"/>
    </row>
    <row r="57" spans="1:5" ht="15.75" customHeight="1">
      <c r="A57" s="3"/>
      <c r="E57" s="22"/>
    </row>
    <row r="58" spans="1:5" ht="15.75" customHeight="1">
      <c r="A58" s="89" t="s">
        <v>150</v>
      </c>
      <c r="B58" s="89"/>
      <c r="C58" s="89"/>
      <c r="D58" s="89"/>
      <c r="E58" s="89"/>
    </row>
  </sheetData>
  <sheetProtection/>
  <mergeCells count="4">
    <mergeCell ref="A58:E58"/>
    <mergeCell ref="A55:E56"/>
    <mergeCell ref="A42:B43"/>
    <mergeCell ref="A38:B38"/>
  </mergeCells>
  <printOptions/>
  <pageMargins left="1.08" right="0.1968503937007874" top="0.3937007874015748" bottom="0.1968503937007874" header="0.22" footer="0.11811023622047245"/>
  <pageSetup firstPageNumber="4" useFirstPageNumber="1" horizontalDpi="300" verticalDpi="300" orientation="portrait" paperSize="9" scale="81"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4:K203"/>
  <sheetViews>
    <sheetView tabSelected="1" view="pageBreakPreview" zoomScale="90" zoomScaleNormal="80" zoomScaleSheetLayoutView="90" workbookViewId="0" topLeftCell="A169">
      <selection activeCell="O179" sqref="O179"/>
    </sheetView>
  </sheetViews>
  <sheetFormatPr defaultColWidth="9.140625" defaultRowHeight="16.5" customHeight="1"/>
  <cols>
    <col min="1" max="1" width="4.28125" style="32" customWidth="1"/>
    <col min="2" max="2" width="6.140625" style="32" customWidth="1"/>
    <col min="3" max="3" width="20.28125" style="32" customWidth="1"/>
    <col min="4" max="4" width="13.00390625" style="32" customWidth="1"/>
    <col min="5" max="5" width="1.57421875" style="32" customWidth="1"/>
    <col min="6" max="6" width="14.8515625" style="32" customWidth="1"/>
    <col min="7" max="7" width="2.00390625" style="32" customWidth="1"/>
    <col min="8" max="8" width="13.57421875" style="32" customWidth="1"/>
    <col min="9" max="9" width="1.421875" style="32" customWidth="1"/>
    <col min="10" max="10" width="15.28125" style="32" customWidth="1"/>
    <col min="11" max="11" width="2.8515625" style="32" customWidth="1"/>
    <col min="12" max="16384" width="9.140625" style="32" customWidth="1"/>
  </cols>
  <sheetData>
    <row r="4" spans="1:4" ht="16.5" customHeight="1">
      <c r="A4" s="31"/>
      <c r="B4" s="101" t="s">
        <v>1</v>
      </c>
      <c r="C4" s="99"/>
      <c r="D4" s="99"/>
    </row>
    <row r="6" ht="16.5" customHeight="1">
      <c r="A6" s="31" t="s">
        <v>68</v>
      </c>
    </row>
    <row r="7" ht="16.5" customHeight="1">
      <c r="A7" s="31" t="str">
        <f>'IS'!A7</f>
        <v>For The Second Quarter Ended 31 December 2007</v>
      </c>
    </row>
    <row r="9" spans="1:7" ht="16.5" customHeight="1">
      <c r="A9" s="33" t="s">
        <v>69</v>
      </c>
      <c r="B9" s="33" t="s">
        <v>70</v>
      </c>
      <c r="C9" s="33"/>
      <c r="D9" s="34"/>
      <c r="E9" s="34"/>
      <c r="F9" s="34"/>
      <c r="G9" s="34"/>
    </row>
    <row r="10" spans="1:5" ht="16.5" customHeight="1">
      <c r="A10" s="34"/>
      <c r="B10" s="34"/>
      <c r="C10" s="34"/>
      <c r="D10" s="35"/>
      <c r="E10" s="35"/>
    </row>
    <row r="11" spans="1:7" ht="16.5" customHeight="1">
      <c r="A11" s="33" t="s">
        <v>71</v>
      </c>
      <c r="B11" s="33" t="s">
        <v>72</v>
      </c>
      <c r="C11" s="33"/>
      <c r="D11" s="35"/>
      <c r="E11" s="35"/>
      <c r="F11" s="35"/>
      <c r="G11" s="35"/>
    </row>
    <row r="12" spans="1:11" ht="16.5" customHeight="1">
      <c r="A12" s="33"/>
      <c r="B12" s="102" t="s">
        <v>237</v>
      </c>
      <c r="C12" s="102"/>
      <c r="D12" s="102"/>
      <c r="E12" s="102"/>
      <c r="F12" s="102"/>
      <c r="G12" s="102"/>
      <c r="H12" s="99"/>
      <c r="I12" s="99"/>
      <c r="J12" s="99"/>
      <c r="K12" s="37"/>
    </row>
    <row r="13" spans="1:11" ht="33" customHeight="1">
      <c r="A13" s="33"/>
      <c r="B13" s="102"/>
      <c r="C13" s="102"/>
      <c r="D13" s="102"/>
      <c r="E13" s="102"/>
      <c r="F13" s="102"/>
      <c r="G13" s="102"/>
      <c r="H13" s="99"/>
      <c r="I13" s="99"/>
      <c r="J13" s="99"/>
      <c r="K13" s="37"/>
    </row>
    <row r="14" spans="1:7" ht="16.5" customHeight="1">
      <c r="A14" s="34"/>
      <c r="B14" s="34"/>
      <c r="C14" s="34"/>
      <c r="D14" s="38"/>
      <c r="E14" s="38"/>
      <c r="F14" s="38"/>
      <c r="G14" s="38"/>
    </row>
    <row r="15" spans="1:11" ht="16.5" customHeight="1">
      <c r="A15" s="34"/>
      <c r="B15" s="102" t="s">
        <v>233</v>
      </c>
      <c r="C15" s="102"/>
      <c r="D15" s="102"/>
      <c r="E15" s="102"/>
      <c r="F15" s="102"/>
      <c r="G15" s="102"/>
      <c r="H15" s="99"/>
      <c r="I15" s="99"/>
      <c r="J15" s="99"/>
      <c r="K15" s="37"/>
    </row>
    <row r="16" spans="1:11" ht="16.5" customHeight="1">
      <c r="A16" s="34"/>
      <c r="B16" s="102"/>
      <c r="C16" s="102"/>
      <c r="D16" s="102"/>
      <c r="E16" s="102"/>
      <c r="F16" s="102"/>
      <c r="G16" s="102"/>
      <c r="H16" s="99"/>
      <c r="I16" s="99"/>
      <c r="J16" s="99"/>
      <c r="K16" s="37"/>
    </row>
    <row r="17" spans="1:11" ht="23.25" customHeight="1">
      <c r="A17" s="34"/>
      <c r="B17" s="102"/>
      <c r="C17" s="102"/>
      <c r="D17" s="102"/>
      <c r="E17" s="102"/>
      <c r="F17" s="102"/>
      <c r="G17" s="102"/>
      <c r="H17" s="99"/>
      <c r="I17" s="99"/>
      <c r="J17" s="99"/>
      <c r="K17" s="37"/>
    </row>
    <row r="18" spans="1:7" ht="16.5" customHeight="1">
      <c r="A18" s="34"/>
      <c r="B18" s="39"/>
      <c r="C18" s="39"/>
      <c r="D18" s="39"/>
      <c r="E18" s="39"/>
      <c r="F18" s="39"/>
      <c r="G18" s="39"/>
    </row>
    <row r="19" spans="1:11" ht="16.5" customHeight="1">
      <c r="A19" s="33" t="s">
        <v>73</v>
      </c>
      <c r="B19" s="33" t="s">
        <v>74</v>
      </c>
      <c r="C19" s="33"/>
      <c r="D19" s="40"/>
      <c r="E19" s="40"/>
      <c r="F19" s="41"/>
      <c r="G19" s="41"/>
      <c r="K19" s="37"/>
    </row>
    <row r="20" spans="1:7" ht="16.5" customHeight="1">
      <c r="A20" s="33"/>
      <c r="B20" s="34" t="s">
        <v>175</v>
      </c>
      <c r="C20" s="33"/>
      <c r="D20" s="40"/>
      <c r="E20" s="40"/>
      <c r="F20" s="41"/>
      <c r="G20" s="41"/>
    </row>
    <row r="22" spans="1:7" ht="16.5" customHeight="1">
      <c r="A22" s="33" t="s">
        <v>75</v>
      </c>
      <c r="B22" s="33" t="s">
        <v>76</v>
      </c>
      <c r="C22" s="33"/>
      <c r="D22" s="40"/>
      <c r="E22" s="40"/>
      <c r="F22" s="41"/>
      <c r="G22" s="41"/>
    </row>
    <row r="23" spans="1:11" ht="16.5" customHeight="1">
      <c r="A23" s="34"/>
      <c r="B23" s="102" t="s">
        <v>176</v>
      </c>
      <c r="C23" s="102"/>
      <c r="D23" s="102"/>
      <c r="E23" s="102"/>
      <c r="F23" s="102"/>
      <c r="G23" s="102"/>
      <c r="H23" s="102"/>
      <c r="I23" s="102"/>
      <c r="J23" s="102"/>
      <c r="K23" s="37"/>
    </row>
    <row r="24" spans="1:11" ht="12" customHeight="1">
      <c r="A24" s="34"/>
      <c r="B24" s="102"/>
      <c r="C24" s="102"/>
      <c r="D24" s="102"/>
      <c r="E24" s="102"/>
      <c r="F24" s="102"/>
      <c r="G24" s="102"/>
      <c r="H24" s="102"/>
      <c r="I24" s="102"/>
      <c r="J24" s="102"/>
      <c r="K24" s="37"/>
    </row>
    <row r="25" spans="1:11" ht="16.5" customHeight="1">
      <c r="A25" s="34"/>
      <c r="B25" s="36"/>
      <c r="C25" s="36"/>
      <c r="D25" s="36"/>
      <c r="E25" s="36"/>
      <c r="F25" s="36"/>
      <c r="G25" s="36"/>
      <c r="H25" s="36"/>
      <c r="I25" s="36"/>
      <c r="J25" s="36"/>
      <c r="K25" s="37"/>
    </row>
    <row r="26" spans="1:7" ht="16.5" customHeight="1">
      <c r="A26" s="33" t="s">
        <v>77</v>
      </c>
      <c r="B26" s="33" t="s">
        <v>78</v>
      </c>
      <c r="C26" s="33"/>
      <c r="D26" s="40"/>
      <c r="E26" s="40"/>
      <c r="F26" s="41"/>
      <c r="G26" s="41"/>
    </row>
    <row r="27" spans="1:11" ht="28.5" customHeight="1">
      <c r="A27" s="34"/>
      <c r="B27" s="102" t="s">
        <v>79</v>
      </c>
      <c r="C27" s="102"/>
      <c r="D27" s="102"/>
      <c r="E27" s="102"/>
      <c r="F27" s="102"/>
      <c r="G27" s="102"/>
      <c r="H27" s="102"/>
      <c r="I27" s="102"/>
      <c r="J27" s="102"/>
      <c r="K27" s="43"/>
    </row>
    <row r="28" spans="1:7" ht="16.5" customHeight="1">
      <c r="A28" s="34"/>
      <c r="B28" s="34"/>
      <c r="C28" s="34"/>
      <c r="D28" s="40"/>
      <c r="E28" s="40"/>
      <c r="F28" s="41"/>
      <c r="G28" s="41"/>
    </row>
    <row r="29" spans="1:7" ht="16.5" customHeight="1">
      <c r="A29" s="33" t="s">
        <v>80</v>
      </c>
      <c r="B29" s="33" t="s">
        <v>81</v>
      </c>
      <c r="C29" s="33"/>
      <c r="D29" s="40"/>
      <c r="E29" s="40"/>
      <c r="F29" s="41"/>
      <c r="G29" s="41"/>
    </row>
    <row r="30" spans="1:11" ht="16.5" customHeight="1">
      <c r="A30" s="34"/>
      <c r="B30" s="102" t="s">
        <v>177</v>
      </c>
      <c r="C30" s="102"/>
      <c r="D30" s="102"/>
      <c r="E30" s="102"/>
      <c r="F30" s="102"/>
      <c r="G30" s="102"/>
      <c r="H30" s="102"/>
      <c r="I30" s="102"/>
      <c r="J30" s="102"/>
      <c r="K30" s="43"/>
    </row>
    <row r="31" spans="1:11" ht="11.25" customHeight="1">
      <c r="A31" s="33"/>
      <c r="B31" s="102"/>
      <c r="C31" s="102"/>
      <c r="D31" s="102"/>
      <c r="E31" s="102"/>
      <c r="F31" s="102"/>
      <c r="G31" s="102"/>
      <c r="H31" s="102"/>
      <c r="I31" s="102"/>
      <c r="J31" s="102"/>
      <c r="K31" s="43"/>
    </row>
    <row r="32" spans="1:7" ht="16.5" customHeight="1">
      <c r="A32" s="33"/>
      <c r="B32" s="39"/>
      <c r="C32" s="39"/>
      <c r="D32" s="39"/>
      <c r="E32" s="39"/>
      <c r="F32" s="39"/>
      <c r="G32" s="39"/>
    </row>
    <row r="33" spans="1:7" ht="16.5" customHeight="1">
      <c r="A33" s="33" t="s">
        <v>82</v>
      </c>
      <c r="B33" s="33" t="s">
        <v>83</v>
      </c>
      <c r="C33" s="33"/>
      <c r="D33" s="41"/>
      <c r="E33" s="41"/>
      <c r="F33" s="41"/>
      <c r="G33" s="41"/>
    </row>
    <row r="34" spans="1:11" ht="16.5" customHeight="1">
      <c r="A34" s="34"/>
      <c r="B34" s="102" t="s">
        <v>178</v>
      </c>
      <c r="C34" s="102"/>
      <c r="D34" s="102"/>
      <c r="E34" s="102"/>
      <c r="F34" s="102"/>
      <c r="G34" s="102"/>
      <c r="H34" s="102"/>
      <c r="I34" s="102"/>
      <c r="J34" s="102"/>
      <c r="K34" s="43"/>
    </row>
    <row r="35" spans="1:11" ht="16.5" customHeight="1">
      <c r="A35" s="34"/>
      <c r="B35" s="102"/>
      <c r="C35" s="102"/>
      <c r="D35" s="102"/>
      <c r="E35" s="102"/>
      <c r="F35" s="102"/>
      <c r="G35" s="102"/>
      <c r="H35" s="102"/>
      <c r="I35" s="102"/>
      <c r="J35" s="102"/>
      <c r="K35" s="43"/>
    </row>
    <row r="36" spans="1:11" ht="10.5" customHeight="1">
      <c r="A36" s="34"/>
      <c r="B36" s="102"/>
      <c r="C36" s="102"/>
      <c r="D36" s="102"/>
      <c r="E36" s="102"/>
      <c r="F36" s="102"/>
      <c r="G36" s="102"/>
      <c r="H36" s="102"/>
      <c r="I36" s="102"/>
      <c r="J36" s="102"/>
      <c r="K36" s="43"/>
    </row>
    <row r="37" spans="1:7" ht="16.5" customHeight="1">
      <c r="A37" s="34"/>
      <c r="B37" s="42"/>
      <c r="C37" s="42"/>
      <c r="D37" s="42"/>
      <c r="E37" s="42"/>
      <c r="F37" s="42"/>
      <c r="G37" s="42"/>
    </row>
    <row r="38" spans="1:3" ht="16.5" customHeight="1">
      <c r="A38" s="33" t="s">
        <v>84</v>
      </c>
      <c r="B38" s="33" t="s">
        <v>85</v>
      </c>
      <c r="C38" s="33"/>
    </row>
    <row r="39" spans="1:11" ht="84.75" customHeight="1">
      <c r="A39" s="33"/>
      <c r="B39" s="98" t="s">
        <v>243</v>
      </c>
      <c r="C39" s="98"/>
      <c r="D39" s="98"/>
      <c r="E39" s="98"/>
      <c r="F39" s="98"/>
      <c r="G39" s="98"/>
      <c r="H39" s="98"/>
      <c r="I39" s="98"/>
      <c r="J39" s="98"/>
      <c r="K39" s="43"/>
    </row>
    <row r="40" ht="16.5" customHeight="1">
      <c r="K40" s="43"/>
    </row>
    <row r="41" spans="1:6" ht="16.5" customHeight="1">
      <c r="A41" s="31" t="s">
        <v>69</v>
      </c>
      <c r="B41" s="31" t="s">
        <v>88</v>
      </c>
      <c r="C41" s="31"/>
      <c r="D41" s="31"/>
      <c r="E41" s="31"/>
      <c r="F41" s="31"/>
    </row>
    <row r="42" spans="1:6" ht="16.5" customHeight="1">
      <c r="A42" s="31"/>
      <c r="B42" s="31"/>
      <c r="C42" s="31"/>
      <c r="D42" s="31"/>
      <c r="E42" s="31"/>
      <c r="F42" s="31"/>
    </row>
    <row r="43" spans="1:7" ht="16.5" customHeight="1">
      <c r="A43" s="33" t="s">
        <v>86</v>
      </c>
      <c r="B43" s="109" t="s">
        <v>87</v>
      </c>
      <c r="C43" s="109"/>
      <c r="D43" s="34"/>
      <c r="E43" s="34"/>
      <c r="F43" s="34"/>
      <c r="G43" s="34"/>
    </row>
    <row r="44" spans="1:10" ht="16.5" customHeight="1">
      <c r="A44" s="34"/>
      <c r="B44" s="103" t="s">
        <v>179</v>
      </c>
      <c r="C44" s="103"/>
      <c r="D44" s="103"/>
      <c r="E44" s="103"/>
      <c r="F44" s="103"/>
      <c r="G44" s="103"/>
      <c r="H44" s="103"/>
      <c r="I44" s="103"/>
      <c r="J44" s="103"/>
    </row>
    <row r="45" spans="1:10" ht="16.5" customHeight="1">
      <c r="A45" s="34"/>
      <c r="B45" s="103"/>
      <c r="C45" s="103"/>
      <c r="D45" s="103"/>
      <c r="E45" s="103"/>
      <c r="F45" s="103"/>
      <c r="G45" s="103"/>
      <c r="H45" s="103"/>
      <c r="I45" s="103"/>
      <c r="J45" s="103"/>
    </row>
    <row r="46" spans="1:7" ht="16.5" customHeight="1">
      <c r="A46" s="34"/>
      <c r="B46" s="34"/>
      <c r="C46" s="34"/>
      <c r="D46" s="34"/>
      <c r="E46" s="34"/>
      <c r="F46" s="34"/>
      <c r="G46" s="34"/>
    </row>
    <row r="47" spans="1:10" ht="16.5" customHeight="1">
      <c r="A47" s="34"/>
      <c r="B47" s="104" t="s">
        <v>158</v>
      </c>
      <c r="C47" s="104"/>
      <c r="D47" s="104"/>
      <c r="E47" s="104"/>
      <c r="F47" s="104"/>
      <c r="G47" s="104"/>
      <c r="H47" s="104"/>
      <c r="I47" s="104"/>
      <c r="J47" s="104"/>
    </row>
    <row r="48" spans="1:6" ht="16.5" customHeight="1">
      <c r="A48" s="31"/>
      <c r="B48" s="31"/>
      <c r="C48" s="31"/>
      <c r="D48" s="31"/>
      <c r="E48" s="31"/>
      <c r="F48" s="31"/>
    </row>
    <row r="49" spans="1:7" ht="16.5" customHeight="1">
      <c r="A49" s="33" t="s">
        <v>89</v>
      </c>
      <c r="B49" s="33" t="s">
        <v>90</v>
      </c>
      <c r="C49" s="33"/>
      <c r="D49" s="34"/>
      <c r="E49" s="34"/>
      <c r="F49" s="34"/>
      <c r="G49" s="34"/>
    </row>
    <row r="50" spans="1:11" ht="16.5" customHeight="1">
      <c r="A50" s="34"/>
      <c r="B50" s="104" t="s">
        <v>180</v>
      </c>
      <c r="C50" s="104"/>
      <c r="D50" s="104"/>
      <c r="E50" s="104"/>
      <c r="F50" s="104"/>
      <c r="G50" s="104"/>
      <c r="H50" s="104"/>
      <c r="I50" s="104"/>
      <c r="J50" s="104"/>
      <c r="K50" s="43"/>
    </row>
    <row r="51" spans="1:7" ht="16.5" customHeight="1">
      <c r="A51" s="34"/>
      <c r="B51" s="44"/>
      <c r="C51" s="44"/>
      <c r="D51" s="44"/>
      <c r="E51" s="44"/>
      <c r="F51" s="44"/>
      <c r="G51" s="44"/>
    </row>
    <row r="52" spans="1:7" ht="16.5" customHeight="1">
      <c r="A52" s="33" t="s">
        <v>91</v>
      </c>
      <c r="B52" s="33" t="s">
        <v>92</v>
      </c>
      <c r="C52" s="33"/>
      <c r="D52" s="34"/>
      <c r="E52" s="34"/>
      <c r="F52" s="34"/>
      <c r="G52" s="34"/>
    </row>
    <row r="53" spans="1:11" ht="16.5" customHeight="1">
      <c r="A53" s="33"/>
      <c r="B53" s="108" t="s">
        <v>0</v>
      </c>
      <c r="C53" s="98"/>
      <c r="D53" s="98"/>
      <c r="E53" s="98"/>
      <c r="F53" s="98"/>
      <c r="G53" s="98"/>
      <c r="H53" s="98"/>
      <c r="I53" s="98"/>
      <c r="J53" s="98"/>
      <c r="K53" s="45"/>
    </row>
    <row r="54" spans="1:11" ht="12.75" customHeight="1">
      <c r="A54" s="33"/>
      <c r="B54" s="98"/>
      <c r="C54" s="98"/>
      <c r="D54" s="98"/>
      <c r="E54" s="98"/>
      <c r="F54" s="98"/>
      <c r="G54" s="98"/>
      <c r="H54" s="98"/>
      <c r="I54" s="98"/>
      <c r="J54" s="98"/>
      <c r="K54" s="45"/>
    </row>
    <row r="55" spans="1:11" ht="16.5" customHeight="1">
      <c r="A55" s="33"/>
      <c r="B55" s="86"/>
      <c r="C55" s="46"/>
      <c r="D55" s="47"/>
      <c r="E55" s="47"/>
      <c r="F55" s="47"/>
      <c r="G55" s="47"/>
      <c r="H55" s="48"/>
      <c r="I55" s="48"/>
      <c r="J55" s="48"/>
      <c r="K55" s="48"/>
    </row>
    <row r="56" spans="1:11" ht="60" customHeight="1">
      <c r="A56" s="87" t="s">
        <v>249</v>
      </c>
      <c r="B56" s="98" t="s">
        <v>239</v>
      </c>
      <c r="C56" s="98"/>
      <c r="D56" s="98"/>
      <c r="E56" s="98"/>
      <c r="F56" s="98"/>
      <c r="G56" s="98"/>
      <c r="H56" s="98"/>
      <c r="I56" s="98"/>
      <c r="J56" s="98"/>
      <c r="K56" s="45"/>
    </row>
    <row r="57" spans="1:11" ht="96.75" customHeight="1">
      <c r="A57" s="87"/>
      <c r="B57" s="98" t="s">
        <v>244</v>
      </c>
      <c r="C57" s="98"/>
      <c r="D57" s="98"/>
      <c r="E57" s="98"/>
      <c r="F57" s="98"/>
      <c r="G57" s="98"/>
      <c r="H57" s="98"/>
      <c r="I57" s="98"/>
      <c r="J57" s="98"/>
      <c r="K57" s="48"/>
    </row>
    <row r="58" spans="1:11" ht="100.5" customHeight="1">
      <c r="A58" s="87" t="s">
        <v>250</v>
      </c>
      <c r="B58" s="98" t="s">
        <v>238</v>
      </c>
      <c r="C58" s="98"/>
      <c r="D58" s="98"/>
      <c r="E58" s="98"/>
      <c r="F58" s="98"/>
      <c r="G58" s="98"/>
      <c r="H58" s="98"/>
      <c r="I58" s="98"/>
      <c r="J58" s="98"/>
      <c r="K58" s="48"/>
    </row>
    <row r="59" spans="1:11" ht="41.25" customHeight="1">
      <c r="A59" s="33"/>
      <c r="B59" s="98" t="s">
        <v>2</v>
      </c>
      <c r="C59" s="98"/>
      <c r="D59" s="98"/>
      <c r="E59" s="98"/>
      <c r="F59" s="98"/>
      <c r="G59" s="98"/>
      <c r="H59" s="98"/>
      <c r="I59" s="98"/>
      <c r="J59" s="98"/>
      <c r="K59" s="48"/>
    </row>
    <row r="60" spans="1:11" ht="16.5" customHeight="1">
      <c r="A60" s="33"/>
      <c r="K60" s="48"/>
    </row>
    <row r="61" spans="1:11" ht="16.5" customHeight="1">
      <c r="A61" s="33" t="s">
        <v>93</v>
      </c>
      <c r="B61" s="33" t="s">
        <v>94</v>
      </c>
      <c r="K61" s="43"/>
    </row>
    <row r="62" spans="2:10" ht="16.5" customHeight="1">
      <c r="B62" s="98" t="s">
        <v>181</v>
      </c>
      <c r="C62" s="98"/>
      <c r="D62" s="98"/>
      <c r="E62" s="98"/>
      <c r="F62" s="98"/>
      <c r="G62" s="98"/>
      <c r="H62" s="98"/>
      <c r="I62" s="98"/>
      <c r="J62" s="98"/>
    </row>
    <row r="63" spans="2:11" ht="16.5" customHeight="1">
      <c r="B63" s="98"/>
      <c r="C63" s="98"/>
      <c r="D63" s="98"/>
      <c r="E63" s="98"/>
      <c r="F63" s="98"/>
      <c r="G63" s="98"/>
      <c r="H63" s="98"/>
      <c r="I63" s="98"/>
      <c r="J63" s="98"/>
      <c r="K63" s="37"/>
    </row>
    <row r="64" spans="2:11" ht="16.5" customHeight="1">
      <c r="B64" s="42"/>
      <c r="C64" s="42"/>
      <c r="D64" s="42"/>
      <c r="E64" s="42"/>
      <c r="F64" s="42"/>
      <c r="G64" s="42"/>
      <c r="H64" s="42"/>
      <c r="I64" s="42"/>
      <c r="J64" s="42"/>
      <c r="K64" s="37"/>
    </row>
    <row r="65" spans="1:11" ht="16.5" customHeight="1">
      <c r="A65" s="31" t="s">
        <v>69</v>
      </c>
      <c r="B65" s="31" t="s">
        <v>88</v>
      </c>
      <c r="C65" s="31"/>
      <c r="D65" s="31"/>
      <c r="E65" s="31"/>
      <c r="F65" s="31"/>
      <c r="G65" s="42"/>
      <c r="H65" s="42"/>
      <c r="I65" s="42"/>
      <c r="J65" s="42"/>
      <c r="K65" s="37"/>
    </row>
    <row r="66" ht="16.5" customHeight="1">
      <c r="K66" s="37"/>
    </row>
    <row r="67" spans="1:2" ht="16.5" customHeight="1">
      <c r="A67" s="33" t="s">
        <v>95</v>
      </c>
      <c r="B67" s="33" t="s">
        <v>96</v>
      </c>
    </row>
    <row r="68" spans="2:11" ht="16.5" customHeight="1">
      <c r="B68" s="98" t="s">
        <v>229</v>
      </c>
      <c r="C68" s="98"/>
      <c r="D68" s="98"/>
      <c r="E68" s="98"/>
      <c r="F68" s="98"/>
      <c r="G68" s="98"/>
      <c r="H68" s="98"/>
      <c r="I68" s="98"/>
      <c r="J68" s="98"/>
      <c r="K68" s="37"/>
    </row>
    <row r="69" spans="2:11" ht="16.5" customHeight="1">
      <c r="B69" s="98"/>
      <c r="C69" s="98"/>
      <c r="D69" s="98"/>
      <c r="E69" s="98"/>
      <c r="F69" s="98"/>
      <c r="G69" s="98"/>
      <c r="H69" s="98"/>
      <c r="I69" s="98"/>
      <c r="J69" s="98"/>
      <c r="K69" s="37"/>
    </row>
    <row r="70" spans="2:11" ht="21.75" customHeight="1">
      <c r="B70" s="98"/>
      <c r="C70" s="98"/>
      <c r="D70" s="98"/>
      <c r="E70" s="98"/>
      <c r="F70" s="98"/>
      <c r="G70" s="98"/>
      <c r="H70" s="98"/>
      <c r="I70" s="98"/>
      <c r="J70" s="98"/>
      <c r="K70" s="37"/>
    </row>
    <row r="72" spans="1:2" ht="16.5" customHeight="1">
      <c r="A72" s="33" t="s">
        <v>97</v>
      </c>
      <c r="B72" s="33" t="s">
        <v>98</v>
      </c>
    </row>
    <row r="73" spans="2:11" ht="16.5" customHeight="1">
      <c r="B73" s="98" t="s">
        <v>192</v>
      </c>
      <c r="C73" s="98"/>
      <c r="D73" s="98"/>
      <c r="E73" s="98"/>
      <c r="F73" s="98"/>
      <c r="G73" s="98"/>
      <c r="H73" s="98"/>
      <c r="I73" s="98"/>
      <c r="J73" s="98"/>
      <c r="K73" s="37"/>
    </row>
    <row r="74" spans="2:11" ht="12.75" customHeight="1">
      <c r="B74" s="98"/>
      <c r="C74" s="98"/>
      <c r="D74" s="98"/>
      <c r="E74" s="98"/>
      <c r="F74" s="98"/>
      <c r="G74" s="98"/>
      <c r="H74" s="98"/>
      <c r="I74" s="98"/>
      <c r="J74" s="98"/>
      <c r="K74" s="37"/>
    </row>
    <row r="75" spans="1:7" ht="16.5" customHeight="1">
      <c r="A75" s="33"/>
      <c r="B75" s="33"/>
      <c r="C75" s="33"/>
      <c r="D75" s="34"/>
      <c r="E75" s="34"/>
      <c r="F75" s="34"/>
      <c r="G75" s="34"/>
    </row>
    <row r="76" spans="1:2" ht="16.5" customHeight="1">
      <c r="A76" s="33" t="s">
        <v>99</v>
      </c>
      <c r="B76" s="33" t="s">
        <v>100</v>
      </c>
    </row>
    <row r="77" spans="1:11" ht="18" customHeight="1">
      <c r="A77" s="33"/>
      <c r="B77" s="98" t="s">
        <v>242</v>
      </c>
      <c r="C77" s="98"/>
      <c r="D77" s="98"/>
      <c r="E77" s="98"/>
      <c r="F77" s="98"/>
      <c r="G77" s="98"/>
      <c r="H77" s="98"/>
      <c r="I77" s="98"/>
      <c r="J77" s="98"/>
      <c r="K77" s="37"/>
    </row>
    <row r="78" spans="2:11" ht="41.25" customHeight="1">
      <c r="B78" s="98"/>
      <c r="C78" s="98"/>
      <c r="D78" s="98"/>
      <c r="E78" s="98"/>
      <c r="F78" s="98"/>
      <c r="G78" s="98"/>
      <c r="H78" s="98"/>
      <c r="I78" s="98"/>
      <c r="J78" s="98"/>
      <c r="K78" s="37"/>
    </row>
    <row r="79" spans="2:11" ht="16.5" customHeight="1">
      <c r="B79" s="42"/>
      <c r="C79" s="42"/>
      <c r="D79" s="42"/>
      <c r="E79" s="42"/>
      <c r="F79" s="42"/>
      <c r="G79" s="42"/>
      <c r="H79" s="42"/>
      <c r="I79" s="42"/>
      <c r="J79" s="42"/>
      <c r="K79" s="37"/>
    </row>
    <row r="80" spans="1:11" ht="16.5" customHeight="1">
      <c r="A80" s="33" t="s">
        <v>64</v>
      </c>
      <c r="B80" s="33" t="s">
        <v>101</v>
      </c>
      <c r="J80" s="49" t="s">
        <v>8</v>
      </c>
      <c r="K80" s="49"/>
    </row>
    <row r="81" spans="8:11" ht="16.5" customHeight="1">
      <c r="H81" s="49" t="s">
        <v>5</v>
      </c>
      <c r="I81" s="49"/>
      <c r="J81" s="49" t="s">
        <v>6</v>
      </c>
      <c r="K81" s="49"/>
    </row>
    <row r="82" spans="8:11" ht="16.5" customHeight="1">
      <c r="H82" s="49" t="s">
        <v>6</v>
      </c>
      <c r="I82" s="49"/>
      <c r="J82" s="49" t="s">
        <v>9</v>
      </c>
      <c r="K82" s="49"/>
    </row>
    <row r="83" spans="8:11" ht="16.5" customHeight="1">
      <c r="H83" s="49" t="s">
        <v>7</v>
      </c>
      <c r="I83" s="49"/>
      <c r="J83" s="49" t="s">
        <v>7</v>
      </c>
      <c r="K83" s="49"/>
    </row>
    <row r="84" spans="8:11" ht="16.5" customHeight="1">
      <c r="H84" s="71">
        <v>39447</v>
      </c>
      <c r="I84" s="50"/>
      <c r="J84" s="71">
        <v>39082</v>
      </c>
      <c r="K84" s="50"/>
    </row>
    <row r="85" spans="8:11" ht="16.5" customHeight="1">
      <c r="H85" s="50" t="s">
        <v>12</v>
      </c>
      <c r="I85" s="50"/>
      <c r="J85" s="50" t="s">
        <v>12</v>
      </c>
      <c r="K85" s="50"/>
    </row>
    <row r="86" spans="1:11" ht="16.5" customHeight="1">
      <c r="A86" s="33"/>
      <c r="B86" s="32" t="s">
        <v>32</v>
      </c>
      <c r="H86" s="51">
        <v>6099</v>
      </c>
      <c r="I86" s="51"/>
      <c r="J86" s="52">
        <v>15912</v>
      </c>
      <c r="K86" s="52"/>
    </row>
    <row r="87" spans="1:11" ht="16.5" customHeight="1">
      <c r="A87" s="33"/>
      <c r="B87" s="32" t="s">
        <v>142</v>
      </c>
      <c r="H87" s="51">
        <v>18205</v>
      </c>
      <c r="I87" s="51"/>
      <c r="J87" s="52">
        <v>5171</v>
      </c>
      <c r="K87" s="52"/>
    </row>
    <row r="88" spans="1:11" ht="16.5" customHeight="1">
      <c r="A88" s="33"/>
      <c r="B88" s="32" t="s">
        <v>33</v>
      </c>
      <c r="H88" s="51">
        <v>681</v>
      </c>
      <c r="I88" s="51"/>
      <c r="J88" s="52">
        <v>4227</v>
      </c>
      <c r="K88" s="52"/>
    </row>
    <row r="89" spans="1:11" ht="16.5" customHeight="1" thickBot="1">
      <c r="A89" s="33"/>
      <c r="B89" s="33"/>
      <c r="H89" s="53">
        <f>SUM(H86:H88)</f>
        <v>24985</v>
      </c>
      <c r="I89" s="53"/>
      <c r="J89" s="54">
        <f>SUM(J86:J88)</f>
        <v>25310</v>
      </c>
      <c r="K89" s="55"/>
    </row>
    <row r="90" spans="1:11" ht="16.5" customHeight="1" thickTop="1">
      <c r="A90" s="33"/>
      <c r="B90" s="33"/>
      <c r="H90" s="40"/>
      <c r="I90" s="40"/>
      <c r="J90" s="55"/>
      <c r="K90" s="55"/>
    </row>
    <row r="91" spans="1:11" ht="16.5" customHeight="1">
      <c r="A91" s="33"/>
      <c r="B91" s="33"/>
      <c r="H91" s="40"/>
      <c r="I91" s="40"/>
      <c r="J91" s="55"/>
      <c r="K91" s="55"/>
    </row>
    <row r="92" spans="1:11" ht="16.5" customHeight="1">
      <c r="A92" s="33"/>
      <c r="B92" s="33"/>
      <c r="H92" s="40"/>
      <c r="I92" s="40"/>
      <c r="J92" s="55"/>
      <c r="K92" s="55"/>
    </row>
    <row r="93" spans="1:11" ht="16.5" customHeight="1">
      <c r="A93" s="33" t="s">
        <v>102</v>
      </c>
      <c r="B93" s="100" t="s">
        <v>103</v>
      </c>
      <c r="C93" s="100"/>
      <c r="D93" s="100"/>
      <c r="E93" s="100"/>
      <c r="F93" s="100"/>
      <c r="G93" s="100"/>
      <c r="H93" s="100"/>
      <c r="I93" s="100"/>
      <c r="J93" s="100"/>
      <c r="K93" s="37"/>
    </row>
    <row r="94" spans="1:11" ht="16.5" customHeight="1">
      <c r="A94" s="33"/>
      <c r="B94" s="100"/>
      <c r="C94" s="100"/>
      <c r="D94" s="100"/>
      <c r="E94" s="100"/>
      <c r="F94" s="100"/>
      <c r="G94" s="100"/>
      <c r="H94" s="100"/>
      <c r="I94" s="100"/>
      <c r="J94" s="100"/>
      <c r="K94" s="37"/>
    </row>
    <row r="95" spans="6:7" ht="16.5" customHeight="1">
      <c r="F95" s="56"/>
      <c r="G95" s="56"/>
    </row>
    <row r="96" spans="1:2" ht="16.5" customHeight="1">
      <c r="A96" s="33" t="s">
        <v>104</v>
      </c>
      <c r="B96" s="33" t="s">
        <v>105</v>
      </c>
    </row>
    <row r="97" spans="2:11" ht="16.5" customHeight="1">
      <c r="B97" s="98" t="s">
        <v>240</v>
      </c>
      <c r="C97" s="98"/>
      <c r="D97" s="98"/>
      <c r="E97" s="98"/>
      <c r="F97" s="98"/>
      <c r="G97" s="98"/>
      <c r="H97" s="98"/>
      <c r="I97" s="98"/>
      <c r="J97" s="98"/>
      <c r="K97" s="37"/>
    </row>
    <row r="98" spans="2:11" ht="81.75" customHeight="1">
      <c r="B98" s="98"/>
      <c r="C98" s="98"/>
      <c r="D98" s="98"/>
      <c r="E98" s="98"/>
      <c r="F98" s="98"/>
      <c r="G98" s="98"/>
      <c r="H98" s="98"/>
      <c r="I98" s="98"/>
      <c r="J98" s="98"/>
      <c r="K98" s="37"/>
    </row>
    <row r="99" spans="2:11" ht="16.5" customHeight="1">
      <c r="B99" s="42"/>
      <c r="C99" s="42"/>
      <c r="D99" s="42"/>
      <c r="E99" s="42"/>
      <c r="F99" s="42"/>
      <c r="G99" s="42"/>
      <c r="H99" s="42"/>
      <c r="I99" s="42"/>
      <c r="J99" s="42"/>
      <c r="K99" s="37"/>
    </row>
    <row r="100" spans="1:2" ht="16.5" customHeight="1">
      <c r="A100" s="31" t="s">
        <v>106</v>
      </c>
      <c r="B100" s="31" t="s">
        <v>107</v>
      </c>
    </row>
    <row r="101" spans="1:11" ht="16.5" customHeight="1">
      <c r="A101" s="31"/>
      <c r="B101" s="31"/>
      <c r="H101" s="57" t="s">
        <v>182</v>
      </c>
      <c r="I101" s="57"/>
      <c r="J101" s="57" t="s">
        <v>145</v>
      </c>
      <c r="K101" s="57"/>
    </row>
    <row r="102" spans="1:11" ht="16.5" customHeight="1">
      <c r="A102" s="31"/>
      <c r="B102" s="31"/>
      <c r="H102" s="57" t="s">
        <v>7</v>
      </c>
      <c r="I102" s="57"/>
      <c r="J102" s="57" t="s">
        <v>7</v>
      </c>
      <c r="K102" s="57"/>
    </row>
    <row r="103" spans="1:11" ht="16.5" customHeight="1">
      <c r="A103" s="31"/>
      <c r="B103" s="31"/>
      <c r="H103" s="58" t="s">
        <v>160</v>
      </c>
      <c r="I103" s="58"/>
      <c r="J103" s="58" t="s">
        <v>163</v>
      </c>
      <c r="K103" s="59"/>
    </row>
    <row r="104" spans="1:11" ht="16.5" customHeight="1">
      <c r="A104" s="31"/>
      <c r="B104" s="31"/>
      <c r="H104" s="60" t="s">
        <v>12</v>
      </c>
      <c r="I104" s="60"/>
      <c r="J104" s="57" t="s">
        <v>12</v>
      </c>
      <c r="K104" s="57"/>
    </row>
    <row r="105" spans="1:11" ht="16.5" customHeight="1">
      <c r="A105" s="31"/>
      <c r="B105" s="32" t="s">
        <v>13</v>
      </c>
      <c r="H105" s="61">
        <f>'IS'!D19</f>
        <v>7040</v>
      </c>
      <c r="I105" s="61"/>
      <c r="J105" s="62">
        <v>5360</v>
      </c>
      <c r="K105" s="62"/>
    </row>
    <row r="106" spans="1:11" ht="16.5" customHeight="1">
      <c r="A106" s="31"/>
      <c r="B106" s="32" t="s">
        <v>183</v>
      </c>
      <c r="H106" s="63">
        <f>'IS'!D33</f>
        <v>2358</v>
      </c>
      <c r="I106" s="63"/>
      <c r="J106" s="64">
        <v>3173</v>
      </c>
      <c r="K106" s="64"/>
    </row>
    <row r="107" spans="1:2" ht="16.5" customHeight="1">
      <c r="A107" s="31"/>
      <c r="B107" s="31"/>
    </row>
    <row r="108" spans="2:11" ht="46.5" customHeight="1">
      <c r="B108" s="98" t="s">
        <v>241</v>
      </c>
      <c r="C108" s="98"/>
      <c r="D108" s="98"/>
      <c r="E108" s="98"/>
      <c r="F108" s="98"/>
      <c r="G108" s="98"/>
      <c r="H108" s="98"/>
      <c r="I108" s="98"/>
      <c r="J108" s="98"/>
      <c r="K108" s="37"/>
    </row>
    <row r="109" spans="2:7" ht="16.5" customHeight="1">
      <c r="B109" s="37"/>
      <c r="C109" s="37"/>
      <c r="D109" s="37"/>
      <c r="E109" s="37"/>
      <c r="F109" s="37"/>
      <c r="G109" s="37"/>
    </row>
    <row r="110" spans="1:2" ht="16.5" customHeight="1">
      <c r="A110" s="31" t="s">
        <v>108</v>
      </c>
      <c r="B110" s="31" t="s">
        <v>109</v>
      </c>
    </row>
    <row r="111" spans="2:11" ht="16.5" customHeight="1">
      <c r="B111" s="98" t="s">
        <v>184</v>
      </c>
      <c r="C111" s="98"/>
      <c r="D111" s="98"/>
      <c r="E111" s="98"/>
      <c r="F111" s="98"/>
      <c r="G111" s="98"/>
      <c r="H111" s="98"/>
      <c r="I111" s="98"/>
      <c r="J111" s="98"/>
      <c r="K111" s="37"/>
    </row>
    <row r="112" spans="2:11" ht="16.5" customHeight="1">
      <c r="B112" s="98"/>
      <c r="C112" s="98"/>
      <c r="D112" s="98"/>
      <c r="E112" s="98"/>
      <c r="F112" s="98"/>
      <c r="G112" s="98"/>
      <c r="H112" s="98"/>
      <c r="I112" s="98"/>
      <c r="J112" s="98"/>
      <c r="K112" s="37"/>
    </row>
    <row r="113" spans="6:7" ht="16.5" customHeight="1">
      <c r="F113" s="65"/>
      <c r="G113" s="65"/>
    </row>
    <row r="114" spans="1:2" ht="16.5" customHeight="1">
      <c r="A114" s="31" t="s">
        <v>110</v>
      </c>
      <c r="B114" s="31" t="s">
        <v>111</v>
      </c>
    </row>
    <row r="115" ht="16.5" customHeight="1">
      <c r="B115" s="32" t="s">
        <v>112</v>
      </c>
    </row>
    <row r="117" spans="1:10" ht="16.5" customHeight="1">
      <c r="A117" s="31" t="s">
        <v>23</v>
      </c>
      <c r="B117" s="31" t="s">
        <v>21</v>
      </c>
      <c r="J117" s="49"/>
    </row>
    <row r="118" spans="1:11" ht="16.5" customHeight="1">
      <c r="A118" s="31"/>
      <c r="B118" s="31"/>
      <c r="H118" s="57" t="s">
        <v>182</v>
      </c>
      <c r="I118" s="57"/>
      <c r="J118" s="66" t="s">
        <v>148</v>
      </c>
      <c r="K118" s="57"/>
    </row>
    <row r="119" spans="1:11" ht="16.5" customHeight="1">
      <c r="A119" s="31"/>
      <c r="B119" s="31"/>
      <c r="H119" s="57" t="s">
        <v>7</v>
      </c>
      <c r="I119" s="57"/>
      <c r="J119" s="66" t="s">
        <v>7</v>
      </c>
      <c r="K119" s="57"/>
    </row>
    <row r="120" spans="1:11" ht="16.5" customHeight="1">
      <c r="A120" s="31"/>
      <c r="B120" s="31"/>
      <c r="H120" s="58">
        <v>39447</v>
      </c>
      <c r="I120" s="58"/>
      <c r="J120" s="60">
        <f>+H120</f>
        <v>39447</v>
      </c>
      <c r="K120" s="60"/>
    </row>
    <row r="121" spans="1:11" ht="16.5" customHeight="1">
      <c r="A121" s="31"/>
      <c r="B121" s="31"/>
      <c r="H121" s="60" t="s">
        <v>12</v>
      </c>
      <c r="I121" s="60"/>
      <c r="J121" s="57" t="s">
        <v>12</v>
      </c>
      <c r="K121" s="57"/>
    </row>
    <row r="122" spans="1:10" ht="16.5" customHeight="1">
      <c r="A122" s="31"/>
      <c r="B122" s="32" t="s">
        <v>149</v>
      </c>
      <c r="H122" s="51">
        <v>5</v>
      </c>
      <c r="J122" s="32">
        <v>205</v>
      </c>
    </row>
    <row r="123" spans="1:2" ht="16.5" customHeight="1">
      <c r="A123" s="31"/>
      <c r="B123" s="31"/>
    </row>
    <row r="124" spans="2:11" ht="16.5" customHeight="1">
      <c r="B124" s="98" t="s">
        <v>234</v>
      </c>
      <c r="C124" s="98"/>
      <c r="D124" s="98"/>
      <c r="E124" s="98"/>
      <c r="F124" s="98"/>
      <c r="G124" s="98"/>
      <c r="H124" s="98"/>
      <c r="I124" s="98"/>
      <c r="J124" s="98"/>
      <c r="K124" s="37"/>
    </row>
    <row r="125" spans="2:11" ht="16.5" customHeight="1">
      <c r="B125" s="98"/>
      <c r="C125" s="98"/>
      <c r="D125" s="98"/>
      <c r="E125" s="98"/>
      <c r="F125" s="98"/>
      <c r="G125" s="98"/>
      <c r="H125" s="98"/>
      <c r="I125" s="98"/>
      <c r="J125" s="98"/>
      <c r="K125" s="37"/>
    </row>
    <row r="126" spans="2:11" ht="26.25" customHeight="1">
      <c r="B126" s="98"/>
      <c r="C126" s="98"/>
      <c r="D126" s="98"/>
      <c r="E126" s="98"/>
      <c r="F126" s="98"/>
      <c r="G126" s="98"/>
      <c r="H126" s="98"/>
      <c r="I126" s="98"/>
      <c r="J126" s="98"/>
      <c r="K126" s="37"/>
    </row>
    <row r="127" spans="2:7" ht="16.5" customHeight="1">
      <c r="B127" s="37"/>
      <c r="C127" s="37"/>
      <c r="D127" s="37"/>
      <c r="E127" s="37"/>
      <c r="F127" s="37"/>
      <c r="G127" s="37"/>
    </row>
    <row r="128" spans="1:10" ht="16.5" customHeight="1">
      <c r="A128" s="33" t="s">
        <v>102</v>
      </c>
      <c r="B128" s="100" t="s">
        <v>117</v>
      </c>
      <c r="C128" s="100"/>
      <c r="D128" s="100"/>
      <c r="E128" s="100"/>
      <c r="F128" s="100"/>
      <c r="G128" s="100"/>
      <c r="H128" s="100"/>
      <c r="I128" s="100"/>
      <c r="J128" s="100"/>
    </row>
    <row r="129" spans="1:10" ht="16.5" customHeight="1">
      <c r="A129" s="33"/>
      <c r="B129" s="100"/>
      <c r="C129" s="100"/>
      <c r="D129" s="100"/>
      <c r="E129" s="100"/>
      <c r="F129" s="100"/>
      <c r="G129" s="100"/>
      <c r="H129" s="100"/>
      <c r="I129" s="100"/>
      <c r="J129" s="100"/>
    </row>
    <row r="130" spans="2:7" ht="16.5" customHeight="1">
      <c r="B130" s="37"/>
      <c r="C130" s="37"/>
      <c r="D130" s="37"/>
      <c r="E130" s="37"/>
      <c r="F130" s="37"/>
      <c r="G130" s="37"/>
    </row>
    <row r="131" spans="1:2" ht="16.5" customHeight="1">
      <c r="A131" s="31" t="s">
        <v>113</v>
      </c>
      <c r="B131" s="31" t="s">
        <v>114</v>
      </c>
    </row>
    <row r="132" spans="2:10" ht="16.5" customHeight="1">
      <c r="B132" s="98" t="s">
        <v>185</v>
      </c>
      <c r="C132" s="98"/>
      <c r="D132" s="98"/>
      <c r="E132" s="98"/>
      <c r="F132" s="98"/>
      <c r="G132" s="98"/>
      <c r="H132" s="98"/>
      <c r="I132" s="98"/>
      <c r="J132" s="98"/>
    </row>
    <row r="133" spans="2:10" ht="12" customHeight="1">
      <c r="B133" s="98"/>
      <c r="C133" s="98"/>
      <c r="D133" s="98"/>
      <c r="E133" s="98"/>
      <c r="F133" s="98"/>
      <c r="G133" s="98"/>
      <c r="H133" s="98"/>
      <c r="I133" s="98"/>
      <c r="J133" s="98"/>
    </row>
    <row r="134" spans="2:10" ht="16.5" customHeight="1">
      <c r="B134" s="42"/>
      <c r="C134" s="42"/>
      <c r="D134" s="42"/>
      <c r="E134" s="42"/>
      <c r="F134" s="42"/>
      <c r="G134" s="42"/>
      <c r="H134" s="42"/>
      <c r="I134" s="42"/>
      <c r="J134" s="42"/>
    </row>
    <row r="135" spans="1:2" ht="16.5" customHeight="1">
      <c r="A135" s="31" t="s">
        <v>115</v>
      </c>
      <c r="B135" s="31" t="s">
        <v>116</v>
      </c>
    </row>
    <row r="136" spans="2:11" ht="16.5" customHeight="1">
      <c r="B136" s="99" t="s">
        <v>224</v>
      </c>
      <c r="C136" s="99"/>
      <c r="D136" s="99"/>
      <c r="E136" s="99"/>
      <c r="F136" s="99"/>
      <c r="G136" s="99"/>
      <c r="H136" s="99"/>
      <c r="I136" s="99"/>
      <c r="J136" s="99"/>
      <c r="K136" s="37"/>
    </row>
    <row r="137" spans="2:11" ht="12" customHeight="1">
      <c r="B137" s="99"/>
      <c r="C137" s="99"/>
      <c r="D137" s="99"/>
      <c r="E137" s="99"/>
      <c r="F137" s="99"/>
      <c r="G137" s="99"/>
      <c r="H137" s="99"/>
      <c r="I137" s="99"/>
      <c r="J137" s="99"/>
      <c r="K137" s="37"/>
    </row>
    <row r="138" spans="2:11" ht="16.5" customHeight="1">
      <c r="B138" s="37"/>
      <c r="C138" s="37"/>
      <c r="D138" s="37"/>
      <c r="E138" s="37"/>
      <c r="F138" s="37"/>
      <c r="G138" s="37"/>
      <c r="H138" s="37"/>
      <c r="I138" s="37"/>
      <c r="J138" s="37"/>
      <c r="K138" s="37"/>
    </row>
    <row r="139" spans="1:11" ht="16.5" customHeight="1">
      <c r="A139" s="31" t="s">
        <v>118</v>
      </c>
      <c r="B139" s="31" t="s">
        <v>119</v>
      </c>
      <c r="K139" s="37"/>
    </row>
    <row r="140" spans="2:11" ht="16.5" customHeight="1">
      <c r="B140" s="98" t="s">
        <v>225</v>
      </c>
      <c r="C140" s="98"/>
      <c r="D140" s="98"/>
      <c r="E140" s="98"/>
      <c r="F140" s="98"/>
      <c r="G140" s="98"/>
      <c r="H140" s="98"/>
      <c r="I140" s="98"/>
      <c r="J140" s="98"/>
      <c r="K140" s="37"/>
    </row>
    <row r="141" spans="6:11" ht="16.5" customHeight="1">
      <c r="F141" s="65"/>
      <c r="G141" s="65"/>
      <c r="K141" s="37"/>
    </row>
    <row r="142" spans="2:11" ht="16.5" customHeight="1">
      <c r="B142" s="99" t="s">
        <v>120</v>
      </c>
      <c r="C142" s="99"/>
      <c r="D142" s="99"/>
      <c r="E142" s="99"/>
      <c r="F142" s="99"/>
      <c r="G142" s="99"/>
      <c r="H142" s="99"/>
      <c r="I142" s="99"/>
      <c r="J142" s="99"/>
      <c r="K142" s="37"/>
    </row>
    <row r="143" ht="16.5" customHeight="1">
      <c r="K143" s="37"/>
    </row>
    <row r="144" spans="1:2" ht="16.5" customHeight="1">
      <c r="A144" s="31" t="s">
        <v>121</v>
      </c>
      <c r="B144" s="31" t="s">
        <v>122</v>
      </c>
    </row>
    <row r="145" spans="2:11" ht="16.5" customHeight="1">
      <c r="B145" s="98" t="s">
        <v>123</v>
      </c>
      <c r="C145" s="98"/>
      <c r="D145" s="98"/>
      <c r="E145" s="98"/>
      <c r="F145" s="98"/>
      <c r="G145" s="98"/>
      <c r="H145" s="98"/>
      <c r="I145" s="98"/>
      <c r="J145" s="98"/>
      <c r="K145" s="37"/>
    </row>
    <row r="146" spans="2:11" ht="10.5" customHeight="1">
      <c r="B146" s="98"/>
      <c r="C146" s="98"/>
      <c r="D146" s="98"/>
      <c r="E146" s="98"/>
      <c r="F146" s="98"/>
      <c r="G146" s="98"/>
      <c r="H146" s="98"/>
      <c r="I146" s="98"/>
      <c r="J146" s="98"/>
      <c r="K146" s="37"/>
    </row>
    <row r="147" spans="2:7" ht="16.5" customHeight="1">
      <c r="B147" s="37"/>
      <c r="C147" s="37"/>
      <c r="D147" s="37"/>
      <c r="E147" s="37"/>
      <c r="F147" s="37"/>
      <c r="G147" s="37"/>
    </row>
    <row r="148" spans="1:2" ht="16.5" customHeight="1">
      <c r="A148" s="31" t="s">
        <v>124</v>
      </c>
      <c r="B148" s="31" t="s">
        <v>125</v>
      </c>
    </row>
    <row r="149" spans="2:11" ht="16.5" customHeight="1">
      <c r="B149" s="98" t="s">
        <v>230</v>
      </c>
      <c r="C149" s="98"/>
      <c r="D149" s="98"/>
      <c r="E149" s="98"/>
      <c r="F149" s="98"/>
      <c r="G149" s="98"/>
      <c r="H149" s="98"/>
      <c r="I149" s="98"/>
      <c r="J149" s="98"/>
      <c r="K149" s="37"/>
    </row>
    <row r="150" spans="2:11" ht="16.5" customHeight="1">
      <c r="B150" s="98"/>
      <c r="C150" s="98"/>
      <c r="D150" s="98"/>
      <c r="E150" s="98"/>
      <c r="F150" s="98"/>
      <c r="G150" s="98"/>
      <c r="H150" s="98"/>
      <c r="I150" s="98"/>
      <c r="J150" s="98"/>
      <c r="K150" s="37"/>
    </row>
    <row r="151" spans="2:11" ht="35.25" customHeight="1">
      <c r="B151" s="98"/>
      <c r="C151" s="98"/>
      <c r="D151" s="98"/>
      <c r="E151" s="98"/>
      <c r="F151" s="98"/>
      <c r="G151" s="98"/>
      <c r="H151" s="98"/>
      <c r="I151" s="98"/>
      <c r="J151" s="98"/>
      <c r="K151" s="37"/>
    </row>
    <row r="152" spans="2:7" ht="16.5" customHeight="1">
      <c r="B152" s="65"/>
      <c r="C152" s="65"/>
      <c r="D152" s="65"/>
      <c r="E152" s="65"/>
      <c r="F152" s="65"/>
      <c r="G152" s="65"/>
    </row>
    <row r="153" spans="1:7" ht="16.5" customHeight="1">
      <c r="A153" s="31" t="s">
        <v>126</v>
      </c>
      <c r="B153" s="31" t="s">
        <v>127</v>
      </c>
      <c r="F153" s="65"/>
      <c r="G153" s="65"/>
    </row>
    <row r="154" spans="2:11" ht="16.5" customHeight="1">
      <c r="B154" s="98" t="s">
        <v>226</v>
      </c>
      <c r="C154" s="98"/>
      <c r="D154" s="98"/>
      <c r="E154" s="98"/>
      <c r="F154" s="98"/>
      <c r="G154" s="98"/>
      <c r="H154" s="98"/>
      <c r="I154" s="98"/>
      <c r="J154" s="98"/>
      <c r="K154" s="37"/>
    </row>
    <row r="155" spans="2:10" ht="16.5" customHeight="1">
      <c r="B155" s="37"/>
      <c r="C155" s="37"/>
      <c r="D155" s="37"/>
      <c r="E155" s="37"/>
      <c r="F155" s="37"/>
      <c r="G155" s="37"/>
      <c r="H155" s="37"/>
      <c r="I155" s="37"/>
      <c r="J155" s="37"/>
    </row>
    <row r="156" spans="2:10" ht="16.5" customHeight="1">
      <c r="B156" s="37"/>
      <c r="C156" s="37"/>
      <c r="D156" s="37"/>
      <c r="E156" s="37"/>
      <c r="F156" s="37"/>
      <c r="G156" s="37"/>
      <c r="H156" s="37"/>
      <c r="I156" s="37"/>
      <c r="J156" s="37"/>
    </row>
    <row r="157" spans="1:10" ht="16.5" customHeight="1">
      <c r="A157" s="33" t="s">
        <v>102</v>
      </c>
      <c r="B157" s="100" t="s">
        <v>117</v>
      </c>
      <c r="C157" s="100"/>
      <c r="D157" s="100"/>
      <c r="E157" s="100"/>
      <c r="F157" s="100"/>
      <c r="G157" s="100"/>
      <c r="H157" s="100"/>
      <c r="I157" s="100"/>
      <c r="J157" s="100"/>
    </row>
    <row r="158" spans="1:10" ht="16.5" customHeight="1">
      <c r="A158" s="33"/>
      <c r="B158" s="100"/>
      <c r="C158" s="100"/>
      <c r="D158" s="100"/>
      <c r="E158" s="100"/>
      <c r="F158" s="100"/>
      <c r="G158" s="100"/>
      <c r="H158" s="100"/>
      <c r="I158" s="100"/>
      <c r="J158" s="100"/>
    </row>
    <row r="159" spans="2:10" ht="16.5" customHeight="1">
      <c r="B159" s="37"/>
      <c r="C159" s="37"/>
      <c r="D159" s="37"/>
      <c r="E159" s="37"/>
      <c r="F159" s="37"/>
      <c r="G159" s="37"/>
      <c r="H159" s="37"/>
      <c r="I159" s="37"/>
      <c r="J159" s="37"/>
    </row>
    <row r="160" spans="1:11" ht="16.5" customHeight="1">
      <c r="A160" s="31" t="s">
        <v>24</v>
      </c>
      <c r="B160" s="31" t="s">
        <v>128</v>
      </c>
      <c r="F160" s="57" t="s">
        <v>155</v>
      </c>
      <c r="G160" s="57"/>
      <c r="J160" s="57" t="s">
        <v>155</v>
      </c>
      <c r="K160" s="57"/>
    </row>
    <row r="161" spans="4:11" ht="16.5" customHeight="1">
      <c r="D161" s="49" t="s">
        <v>186</v>
      </c>
      <c r="E161" s="49"/>
      <c r="F161" s="57" t="s">
        <v>187</v>
      </c>
      <c r="G161" s="57"/>
      <c r="H161" s="49" t="s">
        <v>186</v>
      </c>
      <c r="I161" s="49"/>
      <c r="J161" s="57" t="s">
        <v>187</v>
      </c>
      <c r="K161" s="57"/>
    </row>
    <row r="162" spans="4:11" ht="16.5" customHeight="1">
      <c r="D162" s="49" t="s">
        <v>7</v>
      </c>
      <c r="E162" s="49"/>
      <c r="F162" s="57" t="s">
        <v>7</v>
      </c>
      <c r="G162" s="57"/>
      <c r="H162" s="49" t="s">
        <v>10</v>
      </c>
      <c r="I162" s="49"/>
      <c r="J162" s="57" t="s">
        <v>11</v>
      </c>
      <c r="K162" s="57"/>
    </row>
    <row r="163" spans="4:11" ht="16.5" customHeight="1">
      <c r="D163" s="50" t="s">
        <v>160</v>
      </c>
      <c r="E163" s="50"/>
      <c r="F163" s="58" t="s">
        <v>153</v>
      </c>
      <c r="G163" s="58"/>
      <c r="H163" s="50" t="str">
        <f>D163</f>
        <v>31 Dec 2007</v>
      </c>
      <c r="I163" s="50"/>
      <c r="J163" s="58" t="str">
        <f>F163</f>
        <v>31 Dec 2006</v>
      </c>
      <c r="K163" s="58"/>
    </row>
    <row r="164" spans="2:10" ht="16.5" customHeight="1">
      <c r="B164" s="99" t="s">
        <v>188</v>
      </c>
      <c r="C164" s="99"/>
      <c r="D164" s="105">
        <f>'IS'!D40</f>
        <v>2328</v>
      </c>
      <c r="F164" s="105">
        <f>'IS'!E40</f>
        <v>1888</v>
      </c>
      <c r="H164" s="105">
        <f>'IS'!G40</f>
        <v>5036</v>
      </c>
      <c r="J164" s="105">
        <f>'IS'!H40</f>
        <v>3509</v>
      </c>
    </row>
    <row r="165" spans="2:11" ht="9.75" customHeight="1">
      <c r="B165" s="99"/>
      <c r="C165" s="99"/>
      <c r="D165" s="106"/>
      <c r="E165" s="40"/>
      <c r="F165" s="106"/>
      <c r="G165" s="40"/>
      <c r="H165" s="106"/>
      <c r="I165" s="40"/>
      <c r="J165" s="106"/>
      <c r="K165" s="40"/>
    </row>
    <row r="167" spans="2:10" ht="16.5" customHeight="1">
      <c r="B167" s="99" t="s">
        <v>129</v>
      </c>
      <c r="C167" s="99"/>
      <c r="D167" s="105">
        <v>189333</v>
      </c>
      <c r="F167" s="105">
        <v>189333</v>
      </c>
      <c r="H167" s="105">
        <f>D167</f>
        <v>189333</v>
      </c>
      <c r="J167" s="110">
        <v>189333</v>
      </c>
    </row>
    <row r="168" spans="2:11" ht="9" customHeight="1">
      <c r="B168" s="99"/>
      <c r="C168" s="99"/>
      <c r="D168" s="107"/>
      <c r="E168" s="67"/>
      <c r="F168" s="107"/>
      <c r="G168" s="67"/>
      <c r="H168" s="107"/>
      <c r="I168" s="67"/>
      <c r="J168" s="107"/>
      <c r="K168" s="68"/>
    </row>
    <row r="170" spans="2:11" ht="16.5" customHeight="1" thickBot="1">
      <c r="B170" s="32" t="s">
        <v>14</v>
      </c>
      <c r="D170" s="69">
        <f>D164/D167*100</f>
        <v>1.2295796295416013</v>
      </c>
      <c r="E170" s="69"/>
      <c r="F170" s="69">
        <f>F164/F167*100</f>
        <v>0.9971848541986871</v>
      </c>
      <c r="G170" s="69"/>
      <c r="H170" s="69">
        <f>H164/H167*100</f>
        <v>2.6598638377884467</v>
      </c>
      <c r="I170" s="69"/>
      <c r="J170" s="69">
        <f>J164/J167*100</f>
        <v>1.8533483333597416</v>
      </c>
      <c r="K170" s="70"/>
    </row>
    <row r="172" spans="2:11" ht="16.5" customHeight="1">
      <c r="B172" s="98" t="s">
        <v>189</v>
      </c>
      <c r="C172" s="98"/>
      <c r="D172" s="98"/>
      <c r="E172" s="98"/>
      <c r="F172" s="98"/>
      <c r="G172" s="98"/>
      <c r="H172" s="98"/>
      <c r="I172" s="98"/>
      <c r="J172" s="98"/>
      <c r="K172" s="37"/>
    </row>
    <row r="173" spans="2:11" ht="16.5" customHeight="1">
      <c r="B173" s="98"/>
      <c r="C173" s="98"/>
      <c r="D173" s="98"/>
      <c r="E173" s="98"/>
      <c r="F173" s="98"/>
      <c r="G173" s="98"/>
      <c r="H173" s="98"/>
      <c r="I173" s="98"/>
      <c r="J173" s="98"/>
      <c r="K173" s="37"/>
    </row>
    <row r="174" spans="2:11" ht="16.5" customHeight="1">
      <c r="B174" s="37"/>
      <c r="C174" s="37"/>
      <c r="D174" s="37"/>
      <c r="E174" s="37"/>
      <c r="F174" s="37"/>
      <c r="G174" s="37"/>
      <c r="H174" s="37"/>
      <c r="I174" s="37"/>
      <c r="J174" s="37"/>
      <c r="K174" s="37"/>
    </row>
    <row r="175" spans="1:7" ht="16.5" customHeight="1">
      <c r="A175" s="31" t="s">
        <v>130</v>
      </c>
      <c r="B175" s="31" t="s">
        <v>131</v>
      </c>
      <c r="F175" s="65"/>
      <c r="G175" s="65"/>
    </row>
    <row r="176" spans="1:10" ht="16.5" customHeight="1">
      <c r="A176" s="31"/>
      <c r="B176" s="98" t="s">
        <v>245</v>
      </c>
      <c r="C176" s="112"/>
      <c r="D176" s="112"/>
      <c r="E176" s="112"/>
      <c r="F176" s="112"/>
      <c r="G176" s="112"/>
      <c r="H176" s="112"/>
      <c r="I176" s="112"/>
      <c r="J176" s="112"/>
    </row>
    <row r="177" spans="1:10" ht="16.5" customHeight="1">
      <c r="A177" s="31"/>
      <c r="B177" s="112"/>
      <c r="C177" s="112"/>
      <c r="D177" s="112"/>
      <c r="E177" s="112"/>
      <c r="F177" s="112"/>
      <c r="G177" s="112"/>
      <c r="H177" s="112"/>
      <c r="I177" s="112"/>
      <c r="J177" s="112"/>
    </row>
    <row r="178" spans="1:10" ht="16.5" customHeight="1">
      <c r="A178" s="31"/>
      <c r="B178" s="112"/>
      <c r="C178" s="112"/>
      <c r="D178" s="112"/>
      <c r="E178" s="112"/>
      <c r="F178" s="112"/>
      <c r="G178" s="112"/>
      <c r="H178" s="112"/>
      <c r="I178" s="112"/>
      <c r="J178" s="112"/>
    </row>
    <row r="179" spans="1:7" ht="16.5" customHeight="1">
      <c r="A179" s="31"/>
      <c r="B179" s="31"/>
      <c r="F179" s="65"/>
      <c r="G179" s="65"/>
    </row>
    <row r="180" spans="1:11" ht="16.5" customHeight="1">
      <c r="A180" s="31"/>
      <c r="B180" s="98" t="s">
        <v>190</v>
      </c>
      <c r="C180" s="98"/>
      <c r="D180" s="98"/>
      <c r="E180" s="98"/>
      <c r="F180" s="98"/>
      <c r="G180" s="98"/>
      <c r="H180" s="98"/>
      <c r="I180" s="98"/>
      <c r="J180" s="98"/>
      <c r="K180" s="37"/>
    </row>
    <row r="181" spans="1:11" ht="16.5" customHeight="1">
      <c r="A181" s="31"/>
      <c r="B181" s="98"/>
      <c r="C181" s="98"/>
      <c r="D181" s="98"/>
      <c r="E181" s="98"/>
      <c r="F181" s="98"/>
      <c r="G181" s="98"/>
      <c r="H181" s="98"/>
      <c r="I181" s="98"/>
      <c r="J181" s="98"/>
      <c r="K181" s="37"/>
    </row>
    <row r="182" spans="1:11" ht="16.5" customHeight="1">
      <c r="A182" s="31"/>
      <c r="B182" s="111" t="s">
        <v>191</v>
      </c>
      <c r="C182" s="111"/>
      <c r="D182" s="111"/>
      <c r="E182" s="111"/>
      <c r="F182" s="111"/>
      <c r="G182" s="111"/>
      <c r="H182" s="111"/>
      <c r="I182" s="111"/>
      <c r="J182" s="111"/>
      <c r="K182" s="37"/>
    </row>
    <row r="183" spans="1:11" ht="16.5" customHeight="1">
      <c r="A183" s="31"/>
      <c r="B183" s="98" t="s">
        <v>248</v>
      </c>
      <c r="C183" s="98"/>
      <c r="D183" s="98"/>
      <c r="E183" s="98"/>
      <c r="F183" s="98"/>
      <c r="G183" s="98"/>
      <c r="H183" s="98"/>
      <c r="I183" s="98"/>
      <c r="J183" s="98"/>
      <c r="K183" s="37"/>
    </row>
    <row r="184" spans="1:11" ht="16.5" customHeight="1">
      <c r="A184" s="31"/>
      <c r="B184" s="98"/>
      <c r="C184" s="98"/>
      <c r="D184" s="98"/>
      <c r="E184" s="98"/>
      <c r="F184" s="98"/>
      <c r="G184" s="98"/>
      <c r="H184" s="98"/>
      <c r="I184" s="98"/>
      <c r="J184" s="98"/>
      <c r="K184" s="37"/>
    </row>
    <row r="185" spans="1:11" ht="16.5" customHeight="1">
      <c r="A185" s="31"/>
      <c r="B185" s="98"/>
      <c r="C185" s="98"/>
      <c r="D185" s="98"/>
      <c r="E185" s="98"/>
      <c r="F185" s="98"/>
      <c r="G185" s="98"/>
      <c r="H185" s="98"/>
      <c r="I185" s="98"/>
      <c r="J185" s="98"/>
      <c r="K185" s="37"/>
    </row>
    <row r="186" spans="1:11" ht="16.5" customHeight="1">
      <c r="A186" s="31"/>
      <c r="B186" s="98"/>
      <c r="C186" s="98"/>
      <c r="D186" s="98"/>
      <c r="E186" s="98"/>
      <c r="F186" s="98"/>
      <c r="G186" s="98"/>
      <c r="H186" s="98"/>
      <c r="I186" s="98"/>
      <c r="J186" s="98"/>
      <c r="K186" s="37"/>
    </row>
    <row r="187" spans="1:11" ht="1.5" customHeight="1">
      <c r="A187" s="31"/>
      <c r="B187" s="98"/>
      <c r="C187" s="98"/>
      <c r="D187" s="98"/>
      <c r="E187" s="98"/>
      <c r="F187" s="98"/>
      <c r="G187" s="98"/>
      <c r="H187" s="98"/>
      <c r="I187" s="98"/>
      <c r="J187" s="98"/>
      <c r="K187" s="37"/>
    </row>
    <row r="188" spans="1:11" ht="16.5" customHeight="1">
      <c r="A188" s="31"/>
      <c r="B188" s="37"/>
      <c r="C188" s="37"/>
      <c r="D188" s="37"/>
      <c r="E188" s="37"/>
      <c r="F188" s="37"/>
      <c r="G188" s="37"/>
      <c r="H188" s="37"/>
      <c r="I188" s="37"/>
      <c r="J188" s="37"/>
      <c r="K188" s="37"/>
    </row>
    <row r="189" spans="1:11" ht="16.5" customHeight="1">
      <c r="A189" s="31"/>
      <c r="B189" s="98" t="s">
        <v>246</v>
      </c>
      <c r="C189" s="98"/>
      <c r="D189" s="98"/>
      <c r="E189" s="98"/>
      <c r="F189" s="98"/>
      <c r="G189" s="98"/>
      <c r="H189" s="98"/>
      <c r="I189" s="98"/>
      <c r="J189" s="98"/>
      <c r="K189" s="37"/>
    </row>
    <row r="190" spans="1:11" ht="16.5" customHeight="1">
      <c r="A190" s="31"/>
      <c r="B190" s="98"/>
      <c r="C190" s="98"/>
      <c r="D190" s="98"/>
      <c r="E190" s="98"/>
      <c r="F190" s="98"/>
      <c r="G190" s="98"/>
      <c r="H190" s="98"/>
      <c r="I190" s="98"/>
      <c r="J190" s="98"/>
      <c r="K190" s="37"/>
    </row>
    <row r="191" spans="1:11" ht="16.5" customHeight="1">
      <c r="A191" s="31"/>
      <c r="B191" s="98"/>
      <c r="C191" s="98"/>
      <c r="D191" s="98"/>
      <c r="E191" s="98"/>
      <c r="F191" s="98"/>
      <c r="G191" s="98"/>
      <c r="H191" s="98"/>
      <c r="I191" s="98"/>
      <c r="J191" s="98"/>
      <c r="K191" s="37"/>
    </row>
    <row r="192" spans="1:11" ht="16.5" customHeight="1">
      <c r="A192" s="31"/>
      <c r="B192" s="98"/>
      <c r="C192" s="98"/>
      <c r="D192" s="98"/>
      <c r="E192" s="98"/>
      <c r="F192" s="98"/>
      <c r="G192" s="98"/>
      <c r="H192" s="98"/>
      <c r="I192" s="98"/>
      <c r="J192" s="98"/>
      <c r="K192" s="37"/>
    </row>
    <row r="193" spans="1:11" ht="16.5" customHeight="1">
      <c r="A193" s="31"/>
      <c r="B193" s="37"/>
      <c r="C193" s="37"/>
      <c r="D193" s="37"/>
      <c r="E193" s="37"/>
      <c r="F193" s="37"/>
      <c r="G193" s="37"/>
      <c r="H193" s="37"/>
      <c r="I193" s="37"/>
      <c r="J193" s="37"/>
      <c r="K193" s="37"/>
    </row>
    <row r="194" spans="1:11" ht="16.5" customHeight="1">
      <c r="A194" s="31"/>
      <c r="B194" s="98" t="s">
        <v>247</v>
      </c>
      <c r="C194" s="98"/>
      <c r="D194" s="98"/>
      <c r="E194" s="98"/>
      <c r="F194" s="98"/>
      <c r="G194" s="98"/>
      <c r="H194" s="98"/>
      <c r="I194" s="98"/>
      <c r="J194" s="98"/>
      <c r="K194" s="37"/>
    </row>
    <row r="195" spans="1:11" ht="30" customHeight="1">
      <c r="A195" s="31"/>
      <c r="B195" s="98"/>
      <c r="C195" s="98"/>
      <c r="D195" s="98"/>
      <c r="E195" s="98"/>
      <c r="F195" s="98"/>
      <c r="G195" s="98"/>
      <c r="H195" s="98"/>
      <c r="I195" s="98"/>
      <c r="J195" s="98"/>
      <c r="K195" s="37"/>
    </row>
    <row r="196" spans="1:11" ht="5.25" customHeight="1">
      <c r="A196" s="31"/>
      <c r="B196" s="98"/>
      <c r="C196" s="98"/>
      <c r="D196" s="98"/>
      <c r="E196" s="98"/>
      <c r="F196" s="98"/>
      <c r="G196" s="98"/>
      <c r="H196" s="98"/>
      <c r="I196" s="98"/>
      <c r="J196" s="98"/>
      <c r="K196" s="37"/>
    </row>
    <row r="197" spans="1:11" ht="16.5" customHeight="1">
      <c r="A197" s="31"/>
      <c r="B197" s="37"/>
      <c r="C197" s="37"/>
      <c r="D197" s="37"/>
      <c r="E197" s="37"/>
      <c r="F197" s="37"/>
      <c r="G197" s="37"/>
      <c r="H197" s="37"/>
      <c r="I197" s="37"/>
      <c r="J197" s="37"/>
      <c r="K197" s="37"/>
    </row>
    <row r="198" spans="1:2" ht="16.5" customHeight="1">
      <c r="A198" s="31" t="s">
        <v>132</v>
      </c>
      <c r="B198" s="31" t="s">
        <v>133</v>
      </c>
    </row>
    <row r="199" spans="2:11" ht="16.5" customHeight="1">
      <c r="B199" s="98" t="s">
        <v>227</v>
      </c>
      <c r="C199" s="98"/>
      <c r="D199" s="98"/>
      <c r="E199" s="98"/>
      <c r="F199" s="98"/>
      <c r="G199" s="98"/>
      <c r="H199" s="98"/>
      <c r="I199" s="98"/>
      <c r="J199" s="98"/>
      <c r="K199" s="37"/>
    </row>
    <row r="200" spans="2:11" ht="16.5" customHeight="1">
      <c r="B200" s="98"/>
      <c r="C200" s="98"/>
      <c r="D200" s="98"/>
      <c r="E200" s="98"/>
      <c r="F200" s="98"/>
      <c r="G200" s="98"/>
      <c r="H200" s="98"/>
      <c r="I200" s="98"/>
      <c r="J200" s="98"/>
      <c r="K200" s="37"/>
    </row>
    <row r="201" spans="2:11" s="31" customFormat="1" ht="16.5" customHeight="1">
      <c r="B201" s="84"/>
      <c r="C201" s="84"/>
      <c r="D201" s="84"/>
      <c r="E201" s="84"/>
      <c r="F201" s="84"/>
      <c r="G201" s="84"/>
      <c r="H201" s="84"/>
      <c r="I201" s="84"/>
      <c r="J201" s="84"/>
      <c r="K201" s="85"/>
    </row>
    <row r="202" spans="1:11" ht="16.5" customHeight="1">
      <c r="A202" s="83" t="s">
        <v>134</v>
      </c>
      <c r="B202" s="42"/>
      <c r="C202" s="42"/>
      <c r="D202" s="42"/>
      <c r="E202" s="42"/>
      <c r="F202" s="42"/>
      <c r="G202" s="42"/>
      <c r="H202" s="42"/>
      <c r="I202" s="42"/>
      <c r="J202" s="42"/>
      <c r="K202" s="37"/>
    </row>
    <row r="203" ht="16.5" customHeight="1">
      <c r="A203" s="74" t="s">
        <v>228</v>
      </c>
    </row>
  </sheetData>
  <sheetProtection/>
  <mergeCells count="53">
    <mergeCell ref="B77:J78"/>
    <mergeCell ref="D164:D165"/>
    <mergeCell ref="F164:F165"/>
    <mergeCell ref="B142:J142"/>
    <mergeCell ref="B124:J126"/>
    <mergeCell ref="B128:J129"/>
    <mergeCell ref="B157:J158"/>
    <mergeCell ref="B97:J98"/>
    <mergeCell ref="B111:J112"/>
    <mergeCell ref="B149:J151"/>
    <mergeCell ref="B189:J192"/>
    <mergeCell ref="F167:F168"/>
    <mergeCell ref="H167:H168"/>
    <mergeCell ref="J167:J168"/>
    <mergeCell ref="B182:J182"/>
    <mergeCell ref="B180:J181"/>
    <mergeCell ref="B176:J178"/>
    <mergeCell ref="B12:J13"/>
    <mergeCell ref="B15:J17"/>
    <mergeCell ref="B73:J74"/>
    <mergeCell ref="B39:J39"/>
    <mergeCell ref="B56:J56"/>
    <mergeCell ref="B47:J47"/>
    <mergeCell ref="B53:J54"/>
    <mergeCell ref="B43:C43"/>
    <mergeCell ref="B58:J58"/>
    <mergeCell ref="B59:J59"/>
    <mergeCell ref="B199:J200"/>
    <mergeCell ref="B164:C165"/>
    <mergeCell ref="B167:C168"/>
    <mergeCell ref="B154:J154"/>
    <mergeCell ref="H164:H165"/>
    <mergeCell ref="J164:J165"/>
    <mergeCell ref="D167:D168"/>
    <mergeCell ref="B194:J196"/>
    <mergeCell ref="B172:J173"/>
    <mergeCell ref="B183:J187"/>
    <mergeCell ref="B4:D4"/>
    <mergeCell ref="B68:J70"/>
    <mergeCell ref="B23:J24"/>
    <mergeCell ref="B44:J45"/>
    <mergeCell ref="B34:J36"/>
    <mergeCell ref="B27:J27"/>
    <mergeCell ref="B62:J63"/>
    <mergeCell ref="B30:J31"/>
    <mergeCell ref="B57:J57"/>
    <mergeCell ref="B50:J50"/>
    <mergeCell ref="B145:J146"/>
    <mergeCell ref="B140:J140"/>
    <mergeCell ref="B136:J137"/>
    <mergeCell ref="B93:J94"/>
    <mergeCell ref="B108:J108"/>
    <mergeCell ref="B132:J133"/>
  </mergeCells>
  <printOptions/>
  <pageMargins left="0.393700787401575" right="0.196850393700787" top="0.393700787401575" bottom="0" header="0.196850393700787" footer="0.118110236220472"/>
  <pageSetup firstPageNumber="5" useFirstPageNumber="1" horizontalDpi="600" verticalDpi="600" orientation="portrait" paperSize="9" scale="91" r:id="rId2"/>
  <headerFooter alignWithMargins="0">
    <oddFooter>&amp;R&amp;"Times New Roman,Regular"- &amp;P -</oddFooter>
  </headerFooter>
  <rowBreaks count="5" manualBreakCount="5">
    <brk id="39" max="10" man="1"/>
    <brk id="63" max="10" man="1"/>
    <brk id="91" max="255" man="1"/>
    <brk id="126" max="255"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jessloh</cp:lastModifiedBy>
  <cp:lastPrinted>2008-02-21T10:31:15Z</cp:lastPrinted>
  <dcterms:created xsi:type="dcterms:W3CDTF">2005-11-02T07:17:39Z</dcterms:created>
  <dcterms:modified xsi:type="dcterms:W3CDTF">2008-02-21T10:32:13Z</dcterms:modified>
  <cp:category/>
  <cp:version/>
  <cp:contentType/>
  <cp:contentStatus/>
</cp:coreProperties>
</file>